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!УФ\Budjet\1 дело 04-03-04 БЮДЖЕТ\1 дело 04-03-12 Материалы к отчетам об исполнении бюджета\Отчеты за 2015 год\2016-03-31 Годовой отчет за 2015 год\"/>
    </mc:Choice>
  </mc:AlternateContent>
  <bookViews>
    <workbookView xWindow="0" yWindow="45" windowWidth="17520" windowHeight="11820"/>
  </bookViews>
  <sheets>
    <sheet name="Пр. 11" sheetId="1" r:id="rId1"/>
  </sheets>
  <definedNames>
    <definedName name="_xlnm.Print_Titles" localSheetId="0">'Пр. 11'!$29:$29</definedName>
    <definedName name="_xlnm.Print_Area" localSheetId="0">'Пр. 11'!$A$1:$I$55</definedName>
  </definedNames>
  <calcPr calcId="152511"/>
</workbook>
</file>

<file path=xl/calcChain.xml><?xml version="1.0" encoding="utf-8"?>
<calcChain xmlns="http://schemas.openxmlformats.org/spreadsheetml/2006/main">
  <c r="I25" i="1" l="1"/>
  <c r="I24" i="1"/>
  <c r="I23" i="1"/>
  <c r="I22" i="1"/>
  <c r="I21" i="1"/>
  <c r="I20" i="1"/>
  <c r="H19" i="1"/>
  <c r="I19" i="1" s="1"/>
  <c r="G19" i="1"/>
  <c r="I18" i="1"/>
  <c r="I17" i="1"/>
  <c r="I16" i="1"/>
  <c r="I15" i="1"/>
  <c r="H14" i="1"/>
  <c r="G14" i="1"/>
  <c r="G26" i="1" s="1"/>
  <c r="I53" i="1"/>
  <c r="I50" i="1"/>
  <c r="I49" i="1"/>
  <c r="I46" i="1"/>
  <c r="I44" i="1"/>
  <c r="I43" i="1"/>
  <c r="I42" i="1"/>
  <c r="I41" i="1"/>
  <c r="I40" i="1"/>
  <c r="I39" i="1"/>
  <c r="I38" i="1"/>
  <c r="I35" i="1"/>
  <c r="G33" i="1"/>
  <c r="G36" i="1"/>
  <c r="H52" i="1"/>
  <c r="I52" i="1" s="1"/>
  <c r="H34" i="1"/>
  <c r="H33" i="1" s="1"/>
  <c r="I33" i="1" s="1"/>
  <c r="G48" i="1"/>
  <c r="G47" i="1" s="1"/>
  <c r="H48" i="1"/>
  <c r="H45" i="1"/>
  <c r="I45" i="1" s="1"/>
  <c r="H43" i="1"/>
  <c r="H41" i="1"/>
  <c r="H37" i="1"/>
  <c r="I37" i="1" s="1"/>
  <c r="H26" i="1" l="1"/>
  <c r="I26" i="1" s="1"/>
  <c r="I14" i="1"/>
  <c r="G54" i="1"/>
  <c r="G32" i="1"/>
  <c r="G31" i="1" s="1"/>
  <c r="H47" i="1"/>
  <c r="H36" i="1"/>
  <c r="I34" i="1"/>
  <c r="I48" i="1"/>
  <c r="H51" i="1"/>
  <c r="I51" i="1" s="1"/>
  <c r="H54" i="1" l="1"/>
  <c r="I54" i="1" s="1"/>
  <c r="I47" i="1"/>
  <c r="H32" i="1"/>
  <c r="I36" i="1"/>
  <c r="H31" i="1" l="1"/>
  <c r="I31" i="1" s="1"/>
  <c r="I32" i="1"/>
</calcChain>
</file>

<file path=xl/sharedStrings.xml><?xml version="1.0" encoding="utf-8"?>
<sst xmlns="http://schemas.openxmlformats.org/spreadsheetml/2006/main" count="173" uniqueCount="79">
  <si>
    <t>к Решению Городской Думы</t>
  </si>
  <si>
    <t>Петропавловск-Камчатского городского округа</t>
  </si>
  <si>
    <t>тыс.рублей</t>
  </si>
  <si>
    <t>№ п/п</t>
  </si>
  <si>
    <t>Наименование показателей</t>
  </si>
  <si>
    <t xml:space="preserve">Код бюджетной классификации </t>
  </si>
  <si>
    <t>Плановые назначения на 2015 год</t>
  </si>
  <si>
    <t>Администратор</t>
  </si>
  <si>
    <t>Группа, Подгруппа</t>
  </si>
  <si>
    <t>Статья и подстатья</t>
  </si>
  <si>
    <t>Элемент, Группа подвида, Аналитическая группа</t>
  </si>
  <si>
    <t>1.</t>
  </si>
  <si>
    <t>ДОХОДЫ</t>
  </si>
  <si>
    <t>I.</t>
  </si>
  <si>
    <t>НАЛОГИ НА ТОВАРЫ (РАБОТЫ, УСЛУГИ), РЕАЛИЗУЕМЫЕ НА ТЕРРИТОРИИ РОССИЙСКОЙ ФЕДЕРАЦИИ</t>
  </si>
  <si>
    <t>000</t>
  </si>
  <si>
    <t>00000</t>
  </si>
  <si>
    <t>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</si>
  <si>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</si>
  <si>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</t>
  </si>
  <si>
    <t>02230</t>
  </si>
  <si>
    <t>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</si>
  <si>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</si>
  <si>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</si>
  <si>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</si>
  <si>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</si>
  <si>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</si>
  <si>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02260</t>
  </si>
  <si>
    <t>II.</t>
  </si>
  <si>
    <t>БЕЗВОЗМЕЗДНЫЕ ПОСТУПЛЕНИЯ</t>
  </si>
  <si>
    <t xml:space="preserve">000 </t>
  </si>
  <si>
    <t>Субсидии на реализацию Государственной программы Камчатского края "Развитие транспортной системы в Камчатском крае на 2014-2025 годы". Подпрограмма "Развитие дорожного хозяйства". Магистраль общегородского значения от II кольца до ул.  Кавказской,  включая  ул. Ломоносова в г. Петропавловск-Камчатском (дорожный фонд, федеральные средства)</t>
  </si>
  <si>
    <t>202</t>
  </si>
  <si>
    <t>02077</t>
  </si>
  <si>
    <t>04 7581 151</t>
  </si>
  <si>
    <t>Субсидии на реализацию Государственной программы Камчатского края "Развитие транспортной системы в Камчатском крае на 2014-2025 годы". Подпрограмма "Развитие дорожного хозяйства". Магистраль общегородского значения от II кольца до ул.  Кавказской,  включая  ул. Ломоносова в г. Петропавловск-Камчатском (дорожный фонд, краевые средства)</t>
  </si>
  <si>
    <t>04 7582 151</t>
  </si>
  <si>
    <t>Субсидии на реализацию Государственной программы Камчатского края  "Развитие транспортной системы в Камчатском крае на 2014-2025 годы". Подпрограмма  "Развитие дорожного хозяйства". Реконструкция и капитальный ремонт магистральной улицы общегородского и районного значения ул. Вулканная-ул. Чубарова (от поста ГИБДД до пересечения с пр. Победы) в г. Петропавловске-Камчатском (за счет средств дорожного фонда краевого бюджета)</t>
  </si>
  <si>
    <t>04 8262 151</t>
  </si>
  <si>
    <t>Субсидии на реализацию Государственной программы Камчатского края "Развитие транспортной системы в Камчатском крае на 2014-2025 годы". Подпрограмма "Развитие дорожного хозяйства". Автомобильная дорога общегородского значения по улице Дальневосточной в г. Петропавловск-Камчатском(от ПК+00+ПКЗ+70) (дорожный фонд  за счет средств краевого бюджета)</t>
  </si>
  <si>
    <t>04 8322 151</t>
  </si>
  <si>
    <t>Субсидии на реализацию Государственной программы Камчатского края "Развитие транспортной системы в Камчатском крае на 2014-2025 годы". Подпрограмма "Развитие дорожного хозяйства". Магистраль общегородского значения от поста ГАИ до ул. Академика Королева с развязкой в микрорайоне Северо-Восток в г. Петропавловске-Камчатском (участок от ул. Ларина до ул. Академика Королева) (дорожный фонд за счет средств краевого бюджета)</t>
  </si>
  <si>
    <t>04 8332 151</t>
  </si>
  <si>
    <t>Субсидии на реализацию Государственной программы Камчатского края "Развитие транспортной системы в Камчатском крае на 2014-2025 годы". Подпрограмма "Развитие дорожного хозяйства". Автомобильная дорога по ул. Ларина с устройством транспортной развязки и водопропускными сооружениями (от остановки "Кольцо по улице Ларина" до пересечения с магистральной улицей в районе перспективной застройки" в городе Петропавловск-Камчатском)(дорожный фонд за счет средств краевого бюджета)</t>
  </si>
  <si>
    <t>04 8352 151</t>
  </si>
  <si>
    <t>ИТОГО ДОХОДОВ:</t>
  </si>
  <si>
    <t>Наименование</t>
  </si>
  <si>
    <t>Код мин-ва, ведомства</t>
  </si>
  <si>
    <t>Раздел, Подраздел</t>
  </si>
  <si>
    <t>Целевая статья</t>
  </si>
  <si>
    <t>Вид расходов</t>
  </si>
  <si>
    <t>1</t>
  </si>
  <si>
    <t>3.</t>
  </si>
  <si>
    <t>РАСХОДЫ</t>
  </si>
  <si>
    <t/>
  </si>
  <si>
    <t>Дорожное хозяйство (дорожные фонды)</t>
  </si>
  <si>
    <t>За счет средств федерального бюджета</t>
  </si>
  <si>
    <t>0615420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</si>
  <si>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</si>
  <si>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</si>
  <si>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За счет средств краевого бюджета</t>
  </si>
  <si>
    <t>Расходы за счет средств краевого бюджета, направленные на реализацию инвестиционных мероприятий соответствующей подпрограммы соответствующей государственной программы Камчатского края</t>
  </si>
  <si>
    <t>0614007</t>
  </si>
  <si>
    <t>за счет средств местного бюджета, в том числе:</t>
  </si>
  <si>
    <t>Строительство магистрали общегородского значения от II кольца до улицы Кавказской, включая улицу Ломоносова, в г. Петропавловске-Камчатском</t>
  </si>
  <si>
    <t>0610108</t>
  </si>
  <si>
    <t>за счет средств местного бюджета текущего года</t>
  </si>
  <si>
    <t>"</t>
  </si>
  <si>
    <t>Управление архитектуры, градостроительства и земельных отношений администрации Петропавловск-Камчатского городского округа - муниципальное учреждение</t>
  </si>
  <si>
    <t>Расходы за счет средств федерального бюджета, направленные на реализацию мероприятий региональных программ в сфере дорожного хозяйства по решениям Правительства Российской Федерации в рамках подпрограммы "Дорожное хозяйство" государственной программы Российской Федерации "Развитие транспортной системы"</t>
  </si>
  <si>
    <t xml:space="preserve">за счет остатков средств местного бюджетана начало текущего года </t>
  </si>
  <si>
    <t>Приложение 11</t>
  </si>
  <si>
    <t>"Об утверждении  отчета об исполнении бюджета</t>
  </si>
  <si>
    <t xml:space="preserve">Отчет об исполнении бюджетных ассигнований муниципального дорожного фонда Петропавловск-Камчатского городского округа  за  2015 год </t>
  </si>
  <si>
    <t>Факт исполнения</t>
  </si>
  <si>
    <t>Процент исполнения</t>
  </si>
  <si>
    <t>Петропавловск-Камчатского городского округа за 2015 год</t>
  </si>
  <si>
    <t xml:space="preserve">        ИТОГО РАСХОДОВ:</t>
  </si>
  <si>
    <t>от 05.07.2016 № 444-нд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</si>
</sst>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_р_._-;\-* #,##0.00_р_._-;_-* &quot;-&quot;??_р_._-;_-@_-"/>
    <numFmt numFmtId="164" formatCode="#,##0.00000;[Red]\-#,##0.00000;0.00000"/>
    <numFmt numFmtId="165" formatCode="#,##0.00000"/>
    <numFmt numFmtId="166" formatCode="000;[Red]\-000;"/>
    <numFmt numFmtId="167" formatCode="0000;[Red]\-0000;"/>
    <numFmt numFmtId="168" formatCode="0000000;[Red]\-0000000;"/>
    <numFmt numFmtId="169" formatCode="000;[Red]\-000;000"/>
    <numFmt numFmtId="170" formatCode="#,###,##0.00000;[Red]\-#,###,##0.00000;0.00000"/>
    <numFmt numFmtId="171" formatCode="#,##0.0"/>
    <numFmt numFmtId="172" formatCode="0.0%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Arial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color indexed="64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indexed="64"/>
      <name val="Tahoma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8"/>
      <name val="Times New Roman"/>
      <family val="2"/>
      <charset val="204"/>
    </font>
    <font>
      <sz val="11"/>
      <color indexed="17"/>
      <name val="Calibri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417">
    <xf numFmtId="0" fontId="0" fillId="0" borderId="0"/>
    <xf numFmtId="0" fontId="2" fillId="0" borderId="0"/>
    <xf numFmtId="0" fontId="2" fillId="0" borderId="0"/>
    <xf numFmtId="0" fontId="5" fillId="0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4" fillId="21" borderId="15" applyNumberFormat="0" applyAlignment="0" applyProtection="0"/>
    <xf numFmtId="0" fontId="14" fillId="21" borderId="15" applyNumberFormat="0" applyAlignment="0" applyProtection="0"/>
    <xf numFmtId="0" fontId="14" fillId="21" borderId="15" applyNumberFormat="0" applyAlignment="0" applyProtection="0"/>
    <xf numFmtId="0" fontId="14" fillId="21" borderId="15" applyNumberFormat="0" applyAlignment="0" applyProtection="0"/>
    <xf numFmtId="0" fontId="14" fillId="21" borderId="15" applyNumberFormat="0" applyAlignment="0" applyProtection="0"/>
    <xf numFmtId="0" fontId="15" fillId="21" borderId="14" applyNumberFormat="0" applyAlignment="0" applyProtection="0"/>
    <xf numFmtId="0" fontId="15" fillId="21" borderId="14" applyNumberFormat="0" applyAlignment="0" applyProtection="0"/>
    <xf numFmtId="0" fontId="15" fillId="21" borderId="14" applyNumberFormat="0" applyAlignment="0" applyProtection="0"/>
    <xf numFmtId="0" fontId="15" fillId="21" borderId="14" applyNumberFormat="0" applyAlignment="0" applyProtection="0"/>
    <xf numFmtId="0" fontId="15" fillId="21" borderId="14" applyNumberFormat="0" applyAlignment="0" applyProtection="0"/>
    <xf numFmtId="0" fontId="16" fillId="0" borderId="16" applyNumberFormat="0" applyFill="0" applyAlignment="0" applyProtection="0"/>
    <xf numFmtId="0" fontId="16" fillId="0" borderId="16" applyNumberFormat="0" applyFill="0" applyAlignment="0" applyProtection="0"/>
    <xf numFmtId="0" fontId="16" fillId="0" borderId="16" applyNumberFormat="0" applyFill="0" applyAlignment="0" applyProtection="0"/>
    <xf numFmtId="0" fontId="16" fillId="0" borderId="16" applyNumberFormat="0" applyFill="0" applyAlignment="0" applyProtection="0"/>
    <xf numFmtId="0" fontId="16" fillId="0" borderId="16" applyNumberFormat="0" applyFill="0" applyAlignment="0" applyProtection="0"/>
    <xf numFmtId="0" fontId="17" fillId="0" borderId="17" applyNumberFormat="0" applyFill="0" applyAlignment="0" applyProtection="0"/>
    <xf numFmtId="0" fontId="17" fillId="0" borderId="17" applyNumberFormat="0" applyFill="0" applyAlignment="0" applyProtection="0"/>
    <xf numFmtId="0" fontId="17" fillId="0" borderId="17" applyNumberFormat="0" applyFill="0" applyAlignment="0" applyProtection="0"/>
    <xf numFmtId="0" fontId="17" fillId="0" borderId="17" applyNumberFormat="0" applyFill="0" applyAlignment="0" applyProtection="0"/>
    <xf numFmtId="0" fontId="17" fillId="0" borderId="17" applyNumberFormat="0" applyFill="0" applyAlignment="0" applyProtection="0"/>
    <xf numFmtId="0" fontId="18" fillId="0" borderId="18" applyNumberFormat="0" applyFill="0" applyAlignment="0" applyProtection="0"/>
    <xf numFmtId="0" fontId="18" fillId="0" borderId="18" applyNumberFormat="0" applyFill="0" applyAlignment="0" applyProtection="0"/>
    <xf numFmtId="0" fontId="18" fillId="0" borderId="18" applyNumberFormat="0" applyFill="0" applyAlignment="0" applyProtection="0"/>
    <xf numFmtId="0" fontId="18" fillId="0" borderId="18" applyNumberFormat="0" applyFill="0" applyAlignment="0" applyProtection="0"/>
    <xf numFmtId="0" fontId="18" fillId="0" borderId="1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9" applyNumberFormat="0" applyFill="0" applyAlignment="0" applyProtection="0"/>
    <xf numFmtId="0" fontId="19" fillId="0" borderId="19" applyNumberFormat="0" applyFill="0" applyAlignment="0" applyProtection="0"/>
    <xf numFmtId="0" fontId="19" fillId="0" borderId="19" applyNumberFormat="0" applyFill="0" applyAlignment="0" applyProtection="0"/>
    <xf numFmtId="0" fontId="19" fillId="0" borderId="19" applyNumberFormat="0" applyFill="0" applyAlignment="0" applyProtection="0"/>
    <xf numFmtId="0" fontId="19" fillId="0" borderId="19" applyNumberFormat="0" applyFill="0" applyAlignment="0" applyProtection="0"/>
    <xf numFmtId="0" fontId="20" fillId="22" borderId="20" applyNumberFormat="0" applyAlignment="0" applyProtection="0"/>
    <xf numFmtId="0" fontId="20" fillId="22" borderId="20" applyNumberFormat="0" applyAlignment="0" applyProtection="0"/>
    <xf numFmtId="0" fontId="20" fillId="22" borderId="20" applyNumberFormat="0" applyAlignment="0" applyProtection="0"/>
    <xf numFmtId="0" fontId="20" fillId="22" borderId="20" applyNumberFormat="0" applyAlignment="0" applyProtection="0"/>
    <xf numFmtId="0" fontId="20" fillId="22" borderId="20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5" fillId="0" borderId="0"/>
    <xf numFmtId="0" fontId="11" fillId="0" borderId="0"/>
    <xf numFmtId="0" fontId="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11" fillId="0" borderId="0"/>
    <xf numFmtId="0" fontId="2" fillId="0" borderId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1" fillId="24" borderId="21" applyNumberFormat="0" applyFont="0" applyAlignment="0" applyProtection="0"/>
    <xf numFmtId="0" fontId="11" fillId="24" borderId="21" applyNumberFormat="0" applyFont="0" applyAlignment="0" applyProtection="0"/>
    <xf numFmtId="0" fontId="11" fillId="24" borderId="21" applyNumberFormat="0" applyFont="0" applyAlignment="0" applyProtection="0"/>
    <xf numFmtId="0" fontId="11" fillId="24" borderId="21" applyNumberFormat="0" applyFont="0" applyAlignment="0" applyProtection="0"/>
    <xf numFmtId="0" fontId="11" fillId="24" borderId="21" applyNumberFormat="0" applyFon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8" fillId="0" borderId="22" applyNumberFormat="0" applyFill="0" applyAlignment="0" applyProtection="0"/>
    <xf numFmtId="0" fontId="28" fillId="0" borderId="22" applyNumberFormat="0" applyFill="0" applyAlignment="0" applyProtection="0"/>
    <xf numFmtId="0" fontId="28" fillId="0" borderId="22" applyNumberFormat="0" applyFill="0" applyAlignment="0" applyProtection="0"/>
    <xf numFmtId="0" fontId="28" fillId="0" borderId="22" applyNumberFormat="0" applyFill="0" applyAlignment="0" applyProtection="0"/>
    <xf numFmtId="0" fontId="28" fillId="0" borderId="22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2" fillId="0" borderId="0"/>
  </cellStyleXfs>
  <cellXfs count="101">
    <xf numFmtId="0" fontId="0" fillId="0" borderId="0" xfId="0"/>
    <xf numFmtId="0" fontId="2" fillId="0" borderId="0" xfId="1"/>
    <xf numFmtId="0" fontId="3" fillId="0" borderId="0" xfId="1" applyFont="1" applyFill="1" applyProtection="1">
      <protection hidden="1"/>
    </xf>
    <xf numFmtId="49" fontId="4" fillId="0" borderId="0" xfId="1" applyNumberFormat="1" applyFont="1" applyAlignment="1">
      <alignment horizontal="center" vertical="center"/>
    </xf>
    <xf numFmtId="0" fontId="3" fillId="0" borderId="2" xfId="1" applyFont="1" applyFill="1" applyBorder="1" applyAlignment="1" applyProtection="1">
      <alignment horizontal="center" vertical="center" wrapText="1"/>
      <protection hidden="1"/>
    </xf>
    <xf numFmtId="49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Continuous" vertical="center"/>
      <protection hidden="1"/>
    </xf>
    <xf numFmtId="49" fontId="4" fillId="0" borderId="2" xfId="1" applyNumberFormat="1" applyFont="1" applyBorder="1" applyAlignment="1">
      <alignment horizontal="center" vertical="center"/>
    </xf>
    <xf numFmtId="0" fontId="8" fillId="0" borderId="0" xfId="1" applyFont="1"/>
    <xf numFmtId="49" fontId="4" fillId="0" borderId="10" xfId="1" applyNumberFormat="1" applyFont="1" applyBorder="1" applyAlignment="1">
      <alignment horizontal="center" vertical="center"/>
    </xf>
    <xf numFmtId="164" fontId="4" fillId="2" borderId="11" xfId="1" applyNumberFormat="1" applyFont="1" applyFill="1" applyBorder="1" applyAlignment="1" applyProtection="1">
      <alignment wrapText="1"/>
      <protection hidden="1"/>
    </xf>
    <xf numFmtId="166" fontId="4" fillId="2" borderId="11" xfId="1" applyNumberFormat="1" applyFont="1" applyFill="1" applyBorder="1" applyAlignment="1" applyProtection="1">
      <alignment horizontal="center" vertical="center"/>
      <protection hidden="1"/>
    </xf>
    <xf numFmtId="167" fontId="4" fillId="2" borderId="11" xfId="1" applyNumberFormat="1" applyFont="1" applyFill="1" applyBorder="1" applyAlignment="1" applyProtection="1">
      <alignment horizontal="center" vertical="center"/>
      <protection hidden="1"/>
    </xf>
    <xf numFmtId="168" fontId="4" fillId="2" borderId="11" xfId="1" applyNumberFormat="1" applyFont="1" applyFill="1" applyBorder="1" applyAlignment="1" applyProtection="1">
      <alignment horizontal="center" vertical="center"/>
      <protection hidden="1"/>
    </xf>
    <xf numFmtId="169" fontId="4" fillId="2" borderId="11" xfId="1" applyNumberFormat="1" applyFont="1" applyFill="1" applyBorder="1" applyAlignment="1" applyProtection="1">
      <alignment horizontal="center" vertical="center"/>
      <protection hidden="1"/>
    </xf>
    <xf numFmtId="170" fontId="4" fillId="2" borderId="11" xfId="1" applyNumberFormat="1" applyFont="1" applyFill="1" applyBorder="1" applyAlignment="1" applyProtection="1">
      <protection hidden="1"/>
    </xf>
    <xf numFmtId="164" fontId="3" fillId="0" borderId="11" xfId="1" applyNumberFormat="1" applyFont="1" applyFill="1" applyBorder="1" applyAlignment="1" applyProtection="1">
      <alignment wrapText="1"/>
      <protection hidden="1"/>
    </xf>
    <xf numFmtId="166" fontId="3" fillId="0" borderId="11" xfId="1" applyNumberFormat="1" applyFont="1" applyFill="1" applyBorder="1" applyAlignment="1" applyProtection="1">
      <alignment horizontal="center" vertical="center"/>
      <protection hidden="1"/>
    </xf>
    <xf numFmtId="167" fontId="3" fillId="0" borderId="11" xfId="1" applyNumberFormat="1" applyFont="1" applyFill="1" applyBorder="1" applyAlignment="1" applyProtection="1">
      <alignment horizontal="center" vertical="center"/>
      <protection hidden="1"/>
    </xf>
    <xf numFmtId="168" fontId="3" fillId="0" borderId="11" xfId="1" applyNumberFormat="1" applyFont="1" applyFill="1" applyBorder="1" applyAlignment="1" applyProtection="1">
      <alignment horizontal="center" vertical="center"/>
      <protection hidden="1"/>
    </xf>
    <xf numFmtId="169" fontId="3" fillId="0" borderId="11" xfId="1" applyNumberFormat="1" applyFont="1" applyFill="1" applyBorder="1" applyAlignment="1" applyProtection="1">
      <alignment horizontal="center" vertical="center"/>
      <protection hidden="1"/>
    </xf>
    <xf numFmtId="170" fontId="3" fillId="0" borderId="11" xfId="1" applyNumberFormat="1" applyFont="1" applyFill="1" applyBorder="1" applyAlignment="1" applyProtection="1">
      <protection hidden="1"/>
    </xf>
    <xf numFmtId="164" fontId="4" fillId="0" borderId="11" xfId="1" applyNumberFormat="1" applyFont="1" applyFill="1" applyBorder="1" applyAlignment="1" applyProtection="1">
      <alignment wrapText="1"/>
      <protection hidden="1"/>
    </xf>
    <xf numFmtId="166" fontId="4" fillId="0" borderId="11" xfId="1" applyNumberFormat="1" applyFont="1" applyFill="1" applyBorder="1" applyAlignment="1" applyProtection="1">
      <alignment horizontal="center" vertical="center"/>
      <protection hidden="1"/>
    </xf>
    <xf numFmtId="167" fontId="4" fillId="0" borderId="11" xfId="1" applyNumberFormat="1" applyFont="1" applyFill="1" applyBorder="1" applyAlignment="1" applyProtection="1">
      <alignment horizontal="center" vertical="center"/>
      <protection hidden="1"/>
    </xf>
    <xf numFmtId="168" fontId="4" fillId="0" borderId="11" xfId="1" applyNumberFormat="1" applyFont="1" applyFill="1" applyBorder="1" applyAlignment="1" applyProtection="1">
      <alignment horizontal="center" vertical="center"/>
      <protection hidden="1"/>
    </xf>
    <xf numFmtId="169" fontId="4" fillId="0" borderId="11" xfId="1" applyNumberFormat="1" applyFont="1" applyFill="1" applyBorder="1" applyAlignment="1" applyProtection="1">
      <alignment horizontal="center" vertical="center"/>
      <protection hidden="1"/>
    </xf>
    <xf numFmtId="170" fontId="4" fillId="0" borderId="11" xfId="1" applyNumberFormat="1" applyFont="1" applyFill="1" applyBorder="1" applyAlignment="1" applyProtection="1">
      <protection hidden="1"/>
    </xf>
    <xf numFmtId="166" fontId="9" fillId="0" borderId="11" xfId="1" applyNumberFormat="1" applyFont="1" applyFill="1" applyBorder="1" applyAlignment="1" applyProtection="1">
      <alignment horizontal="center" vertical="center"/>
      <protection hidden="1"/>
    </xf>
    <xf numFmtId="167" fontId="9" fillId="0" borderId="11" xfId="1" applyNumberFormat="1" applyFont="1" applyFill="1" applyBorder="1" applyAlignment="1" applyProtection="1">
      <alignment horizontal="center" vertical="center"/>
      <protection hidden="1"/>
    </xf>
    <xf numFmtId="168" fontId="9" fillId="0" borderId="11" xfId="1" applyNumberFormat="1" applyFont="1" applyFill="1" applyBorder="1" applyAlignment="1" applyProtection="1">
      <alignment horizontal="center" vertical="center"/>
      <protection hidden="1"/>
    </xf>
    <xf numFmtId="169" fontId="9" fillId="0" borderId="11" xfId="1" applyNumberFormat="1" applyFont="1" applyFill="1" applyBorder="1" applyAlignment="1" applyProtection="1">
      <alignment horizontal="center" vertical="center"/>
      <protection hidden="1"/>
    </xf>
    <xf numFmtId="164" fontId="4" fillId="0" borderId="2" xfId="1" applyNumberFormat="1" applyFont="1" applyFill="1" applyBorder="1" applyAlignment="1" applyProtection="1">
      <protection hidden="1"/>
    </xf>
    <xf numFmtId="0" fontId="10" fillId="0" borderId="0" xfId="1" applyFont="1" applyProtection="1">
      <protection hidden="1"/>
    </xf>
    <xf numFmtId="0" fontId="10" fillId="0" borderId="0" xfId="1" applyFont="1" applyBorder="1" applyProtection="1">
      <protection hidden="1"/>
    </xf>
    <xf numFmtId="0" fontId="2" fillId="0" borderId="0" xfId="1" applyProtection="1">
      <protection hidden="1"/>
    </xf>
    <xf numFmtId="0" fontId="2" fillId="0" borderId="0" xfId="1" applyBorder="1" applyProtection="1">
      <protection hidden="1"/>
    </xf>
    <xf numFmtId="0" fontId="2" fillId="25" borderId="0" xfId="1" applyFill="1"/>
    <xf numFmtId="49" fontId="4" fillId="26" borderId="4" xfId="1" applyNumberFormat="1" applyFont="1" applyFill="1" applyBorder="1" applyAlignment="1" applyProtection="1">
      <alignment horizontal="center" vertical="center"/>
      <protection hidden="1"/>
    </xf>
    <xf numFmtId="0" fontId="4" fillId="26" borderId="5" xfId="1" applyNumberFormat="1" applyFont="1" applyFill="1" applyBorder="1" applyAlignment="1" applyProtection="1">
      <alignment horizontal="left" vertical="center"/>
      <protection hidden="1"/>
    </xf>
    <xf numFmtId="0" fontId="4" fillId="26" borderId="5" xfId="1" applyNumberFormat="1" applyFont="1" applyFill="1" applyBorder="1" applyAlignment="1" applyProtection="1">
      <alignment horizontal="center" vertical="center"/>
      <protection hidden="1"/>
    </xf>
    <xf numFmtId="49" fontId="4" fillId="26" borderId="7" xfId="1" applyNumberFormat="1" applyFont="1" applyFill="1" applyBorder="1" applyAlignment="1">
      <alignment horizontal="center" vertical="center"/>
    </xf>
    <xf numFmtId="0" fontId="4" fillId="26" borderId="8" xfId="1" applyNumberFormat="1" applyFont="1" applyFill="1" applyBorder="1" applyAlignment="1" applyProtection="1">
      <alignment horizontal="left" wrapText="1"/>
      <protection hidden="1"/>
    </xf>
    <xf numFmtId="49" fontId="4" fillId="26" borderId="8" xfId="1" applyNumberFormat="1" applyFont="1" applyFill="1" applyBorder="1" applyAlignment="1" applyProtection="1">
      <alignment horizontal="center" vertical="center"/>
      <protection hidden="1"/>
    </xf>
    <xf numFmtId="164" fontId="4" fillId="26" borderId="8" xfId="1" applyNumberFormat="1" applyFont="1" applyFill="1" applyBorder="1" applyAlignment="1" applyProtection="1">
      <protection hidden="1"/>
    </xf>
    <xf numFmtId="49" fontId="4" fillId="26" borderId="10" xfId="1" applyNumberFormat="1" applyFont="1" applyFill="1" applyBorder="1" applyAlignment="1" applyProtection="1">
      <alignment horizontal="center" vertical="center"/>
      <protection hidden="1"/>
    </xf>
    <xf numFmtId="0" fontId="3" fillId="26" borderId="11" xfId="1" applyNumberFormat="1" applyFont="1" applyFill="1" applyBorder="1" applyAlignment="1" applyProtection="1">
      <alignment horizontal="left" wrapText="1"/>
      <protection hidden="1"/>
    </xf>
    <xf numFmtId="49" fontId="3" fillId="26" borderId="11" xfId="1" applyNumberFormat="1" applyFont="1" applyFill="1" applyBorder="1" applyAlignment="1" applyProtection="1">
      <alignment horizontal="center" vertical="center"/>
      <protection hidden="1"/>
    </xf>
    <xf numFmtId="164" fontId="3" fillId="26" borderId="11" xfId="1" applyNumberFormat="1" applyFont="1" applyFill="1" applyBorder="1" applyAlignment="1" applyProtection="1">
      <protection hidden="1"/>
    </xf>
    <xf numFmtId="0" fontId="4" fillId="26" borderId="11" xfId="1" applyNumberFormat="1" applyFont="1" applyFill="1" applyBorder="1" applyAlignment="1" applyProtection="1">
      <alignment horizontal="left" wrapText="1"/>
      <protection hidden="1"/>
    </xf>
    <xf numFmtId="49" fontId="4" fillId="26" borderId="11" xfId="1" applyNumberFormat="1" applyFont="1" applyFill="1" applyBorder="1" applyAlignment="1" applyProtection="1">
      <alignment horizontal="center" vertical="center"/>
      <protection hidden="1"/>
    </xf>
    <xf numFmtId="165" fontId="4" fillId="26" borderId="11" xfId="1" applyNumberFormat="1" applyFont="1" applyFill="1" applyBorder="1" applyAlignment="1" applyProtection="1">
      <protection hidden="1"/>
    </xf>
    <xf numFmtId="165" fontId="3" fillId="26" borderId="11" xfId="1" applyNumberFormat="1" applyFont="1" applyFill="1" applyBorder="1" applyAlignment="1" applyProtection="1">
      <protection hidden="1"/>
    </xf>
    <xf numFmtId="165" fontId="7" fillId="26" borderId="2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171" fontId="3" fillId="0" borderId="0" xfId="2" applyNumberFormat="1" applyFont="1" applyFill="1"/>
    <xf numFmtId="171" fontId="3" fillId="0" borderId="0" xfId="1" applyNumberFormat="1" applyFont="1" applyAlignment="1">
      <alignment horizontal="right"/>
    </xf>
    <xf numFmtId="171" fontId="3" fillId="0" borderId="0" xfId="3" applyNumberFormat="1" applyFont="1" applyFill="1" applyAlignment="1">
      <alignment horizontal="right"/>
    </xf>
    <xf numFmtId="171" fontId="3" fillId="0" borderId="0" xfId="1" applyNumberFormat="1" applyFont="1" applyFill="1" applyAlignment="1" applyProtection="1">
      <alignment horizontal="right"/>
      <protection hidden="1"/>
    </xf>
    <xf numFmtId="171" fontId="4" fillId="26" borderId="6" xfId="1" applyNumberFormat="1" applyFont="1" applyFill="1" applyBorder="1" applyAlignment="1" applyProtection="1">
      <alignment horizontal="center" vertical="center"/>
      <protection hidden="1"/>
    </xf>
    <xf numFmtId="171" fontId="3" fillId="0" borderId="0" xfId="1" applyNumberFormat="1" applyFont="1" applyAlignment="1" applyProtection="1">
      <alignment horizontal="right"/>
      <protection hidden="1"/>
    </xf>
    <xf numFmtId="171" fontId="10" fillId="0" borderId="0" xfId="1" applyNumberFormat="1" applyFont="1" applyProtection="1">
      <protection hidden="1"/>
    </xf>
    <xf numFmtId="171" fontId="2" fillId="0" borderId="0" xfId="1" applyNumberFormat="1" applyProtection="1">
      <protection hidden="1"/>
    </xf>
    <xf numFmtId="171" fontId="2" fillId="0" borderId="0" xfId="1" applyNumberFormat="1"/>
    <xf numFmtId="170" fontId="3" fillId="0" borderId="23" xfId="1" applyNumberFormat="1" applyFont="1" applyFill="1" applyBorder="1" applyAlignment="1" applyProtection="1">
      <protection hidden="1"/>
    </xf>
    <xf numFmtId="172" fontId="4" fillId="2" borderId="12" xfId="1" applyNumberFormat="1" applyFont="1" applyFill="1" applyBorder="1" applyAlignment="1" applyProtection="1">
      <protection hidden="1"/>
    </xf>
    <xf numFmtId="172" fontId="3" fillId="0" borderId="12" xfId="1" applyNumberFormat="1" applyFont="1" applyFill="1" applyBorder="1" applyAlignment="1" applyProtection="1">
      <protection hidden="1"/>
    </xf>
    <xf numFmtId="172" fontId="4" fillId="0" borderId="12" xfId="1" applyNumberFormat="1" applyFont="1" applyFill="1" applyBorder="1" applyAlignment="1" applyProtection="1">
      <alignment wrapText="1"/>
      <protection hidden="1"/>
    </xf>
    <xf numFmtId="172" fontId="3" fillId="0" borderId="12" xfId="1" applyNumberFormat="1" applyFont="1" applyFill="1" applyBorder="1" applyAlignment="1" applyProtection="1">
      <alignment wrapText="1"/>
      <protection hidden="1"/>
    </xf>
    <xf numFmtId="172" fontId="3" fillId="0" borderId="24" xfId="1" applyNumberFormat="1" applyFont="1" applyFill="1" applyBorder="1" applyAlignment="1" applyProtection="1">
      <alignment wrapText="1"/>
      <protection hidden="1"/>
    </xf>
    <xf numFmtId="172" fontId="4" fillId="0" borderId="2" xfId="1" applyNumberFormat="1" applyFont="1" applyFill="1" applyBorder="1" applyAlignment="1" applyProtection="1">
      <alignment wrapText="1"/>
      <protection hidden="1"/>
    </xf>
    <xf numFmtId="49" fontId="4" fillId="0" borderId="10" xfId="1" applyNumberFormat="1" applyFont="1" applyFill="1" applyBorder="1" applyAlignment="1">
      <alignment horizontal="center" vertical="center"/>
    </xf>
    <xf numFmtId="0" fontId="2" fillId="0" borderId="0" xfId="1" applyFill="1"/>
    <xf numFmtId="172" fontId="4" fillId="0" borderId="11" xfId="1" applyNumberFormat="1" applyFont="1" applyFill="1" applyBorder="1" applyAlignment="1" applyProtection="1">
      <protection hidden="1"/>
    </xf>
    <xf numFmtId="165" fontId="3" fillId="26" borderId="11" xfId="416" applyNumberFormat="1" applyFont="1" applyFill="1" applyBorder="1" applyAlignment="1" applyProtection="1">
      <alignment horizontal="right" wrapText="1"/>
      <protection hidden="1"/>
    </xf>
    <xf numFmtId="172" fontId="4" fillId="26" borderId="9" xfId="1" applyNumberFormat="1" applyFont="1" applyFill="1" applyBorder="1" applyAlignment="1" applyProtection="1">
      <protection hidden="1"/>
    </xf>
    <xf numFmtId="172" fontId="3" fillId="26" borderId="12" xfId="416" applyNumberFormat="1" applyFont="1" applyFill="1" applyBorder="1" applyAlignment="1" applyProtection="1">
      <alignment horizontal="right" wrapText="1"/>
      <protection hidden="1"/>
    </xf>
    <xf numFmtId="172" fontId="4" fillId="26" borderId="12" xfId="1" applyNumberFormat="1" applyFont="1" applyFill="1" applyBorder="1" applyAlignment="1" applyProtection="1">
      <protection hidden="1"/>
    </xf>
    <xf numFmtId="172" fontId="3" fillId="26" borderId="12" xfId="1" applyNumberFormat="1" applyFont="1" applyFill="1" applyBorder="1" applyAlignment="1" applyProtection="1">
      <protection hidden="1"/>
    </xf>
    <xf numFmtId="171" fontId="4" fillId="0" borderId="2" xfId="260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1" applyNumberFormat="1" applyFont="1" applyBorder="1" applyAlignment="1">
      <alignment horizontal="left" vertical="center"/>
    </xf>
    <xf numFmtId="49" fontId="4" fillId="0" borderId="5" xfId="1" applyNumberFormat="1" applyFont="1" applyBorder="1" applyAlignment="1">
      <alignment horizontal="left" vertical="center"/>
    </xf>
    <xf numFmtId="49" fontId="4" fillId="0" borderId="6" xfId="1" applyNumberFormat="1" applyFont="1" applyBorder="1" applyAlignment="1">
      <alignment horizontal="left" vertical="center"/>
    </xf>
    <xf numFmtId="0" fontId="4" fillId="0" borderId="4" xfId="1" applyNumberFormat="1" applyFont="1" applyFill="1" applyBorder="1" applyAlignment="1" applyProtection="1">
      <alignment horizontal="left"/>
      <protection hidden="1"/>
    </xf>
    <xf numFmtId="0" fontId="4" fillId="0" borderId="5" xfId="1" applyNumberFormat="1" applyFont="1" applyFill="1" applyBorder="1" applyAlignment="1" applyProtection="1">
      <alignment horizontal="left"/>
      <protection hidden="1"/>
    </xf>
    <xf numFmtId="0" fontId="4" fillId="0" borderId="6" xfId="1" applyNumberFormat="1" applyFont="1" applyFill="1" applyBorder="1" applyAlignment="1" applyProtection="1">
      <alignment horizontal="left"/>
      <protection hidden="1"/>
    </xf>
    <xf numFmtId="0" fontId="4" fillId="26" borderId="4" xfId="1" applyNumberFormat="1" applyFont="1" applyFill="1" applyBorder="1" applyAlignment="1" applyProtection="1">
      <alignment horizontal="center" wrapText="1"/>
      <protection hidden="1"/>
    </xf>
    <xf numFmtId="0" fontId="4" fillId="26" borderId="5" xfId="1" applyNumberFormat="1" applyFont="1" applyFill="1" applyBorder="1" applyAlignment="1" applyProtection="1">
      <alignment horizontal="center" wrapText="1"/>
      <protection hidden="1"/>
    </xf>
    <xf numFmtId="0" fontId="4" fillId="26" borderId="6" xfId="1" applyNumberFormat="1" applyFont="1" applyFill="1" applyBorder="1" applyAlignment="1" applyProtection="1">
      <alignment horizontal="center" wrapText="1"/>
      <protection hidden="1"/>
    </xf>
    <xf numFmtId="49" fontId="4" fillId="0" borderId="1" xfId="1" applyNumberFormat="1" applyFont="1" applyBorder="1" applyAlignment="1">
      <alignment horizontal="center" vertical="center"/>
    </xf>
    <xf numFmtId="49" fontId="4" fillId="0" borderId="13" xfId="1" applyNumberFormat="1" applyFont="1" applyBorder="1" applyAlignment="1">
      <alignment horizontal="center" vertical="center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26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Alignment="1">
      <alignment horizontal="center" wrapText="1"/>
    </xf>
    <xf numFmtId="0" fontId="6" fillId="0" borderId="0" xfId="1" applyFont="1" applyAlignment="1">
      <alignment horizontal="center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</cellXfs>
  <cellStyles count="417">
    <cellStyle name="20% - Акцент1 2" xfId="4"/>
    <cellStyle name="20% - Акцент1 2 2" xfId="5"/>
    <cellStyle name="20% - Акцент1 2 3" xfId="6"/>
    <cellStyle name="20% - Акцент1 3" xfId="7"/>
    <cellStyle name="20% - Акцент2 2" xfId="8"/>
    <cellStyle name="20% - Акцент2 2 2" xfId="9"/>
    <cellStyle name="20% - Акцент2 2 3" xfId="10"/>
    <cellStyle name="20% - Акцент2 3" xfId="11"/>
    <cellStyle name="20% - Акцент3 2" xfId="12"/>
    <cellStyle name="20% - Акцент3 2 2" xfId="13"/>
    <cellStyle name="20% - Акцент3 2 3" xfId="14"/>
    <cellStyle name="20% - Акцент3 3" xfId="15"/>
    <cellStyle name="20% - Акцент4 2" xfId="16"/>
    <cellStyle name="20% - Акцент4 2 2" xfId="17"/>
    <cellStyle name="20% - Акцент4 2 3" xfId="18"/>
    <cellStyle name="20% - Акцент4 3" xfId="19"/>
    <cellStyle name="20% - Акцент5 2" xfId="20"/>
    <cellStyle name="20% - Акцент5 2 2" xfId="21"/>
    <cellStyle name="20% - Акцент5 2 3" xfId="22"/>
    <cellStyle name="20% - Акцент5 3" xfId="23"/>
    <cellStyle name="20% - Акцент6 2" xfId="24"/>
    <cellStyle name="20% - Акцент6 2 2" xfId="25"/>
    <cellStyle name="20% - Акцент6 2 3" xfId="26"/>
    <cellStyle name="20% - Акцент6 3" xfId="27"/>
    <cellStyle name="40% - Акцент1 2" xfId="28"/>
    <cellStyle name="40% - Акцент1 2 2" xfId="29"/>
    <cellStyle name="40% - Акцент1 2 3" xfId="30"/>
    <cellStyle name="40% - Акцент1 3" xfId="31"/>
    <cellStyle name="40% - Акцент2 2" xfId="32"/>
    <cellStyle name="40% - Акцент2 2 2" xfId="33"/>
    <cellStyle name="40% - Акцент2 2 3" xfId="34"/>
    <cellStyle name="40% - Акцент2 3" xfId="35"/>
    <cellStyle name="40% - Акцент3 2" xfId="36"/>
    <cellStyle name="40% - Акцент3 2 2" xfId="37"/>
    <cellStyle name="40% - Акцент3 2 3" xfId="38"/>
    <cellStyle name="40% - Акцент3 3" xfId="39"/>
    <cellStyle name="40% - Акцент4 2" xfId="40"/>
    <cellStyle name="40% - Акцент4 2 2" xfId="41"/>
    <cellStyle name="40% - Акцент4 2 3" xfId="42"/>
    <cellStyle name="40% - Акцент4 3" xfId="43"/>
    <cellStyle name="40% - Акцент5 2" xfId="44"/>
    <cellStyle name="40% - Акцент5 2 2" xfId="45"/>
    <cellStyle name="40% - Акцент5 2 3" xfId="46"/>
    <cellStyle name="40% - Акцент5 3" xfId="47"/>
    <cellStyle name="40% - Акцент6 2" xfId="48"/>
    <cellStyle name="40% - Акцент6 2 2" xfId="49"/>
    <cellStyle name="40% - Акцент6 2 3" xfId="50"/>
    <cellStyle name="40% - Акцент6 3" xfId="51"/>
    <cellStyle name="60% - Акцент1 2" xfId="52"/>
    <cellStyle name="60% - Акцент1 2 2" xfId="53"/>
    <cellStyle name="60% - Акцент1 2 3" xfId="54"/>
    <cellStyle name="60% - Акцент1 3" xfId="55"/>
    <cellStyle name="60% - Акцент2 2" xfId="56"/>
    <cellStyle name="60% - Акцент2 2 2" xfId="57"/>
    <cellStyle name="60% - Акцент2 2 3" xfId="58"/>
    <cellStyle name="60% - Акцент2 3" xfId="59"/>
    <cellStyle name="60% - Акцент3 2" xfId="60"/>
    <cellStyle name="60% - Акцент3 2 2" xfId="61"/>
    <cellStyle name="60% - Акцент3 2 3" xfId="62"/>
    <cellStyle name="60% - Акцент3 3" xfId="63"/>
    <cellStyle name="60% - Акцент4 2" xfId="64"/>
    <cellStyle name="60% - Акцент4 2 2" xfId="65"/>
    <cellStyle name="60% - Акцент4 2 3" xfId="66"/>
    <cellStyle name="60% - Акцент4 3" xfId="67"/>
    <cellStyle name="60% - Акцент5 2" xfId="68"/>
    <cellStyle name="60% - Акцент5 2 2" xfId="69"/>
    <cellStyle name="60% - Акцент5 2 3" xfId="70"/>
    <cellStyle name="60% - Акцент5 3" xfId="71"/>
    <cellStyle name="60% - Акцент6 2" xfId="72"/>
    <cellStyle name="60% - Акцент6 2 2" xfId="73"/>
    <cellStyle name="60% - Акцент6 2 3" xfId="74"/>
    <cellStyle name="60% - Акцент6 3" xfId="75"/>
    <cellStyle name="Акцент1 2" xfId="76"/>
    <cellStyle name="Акцент1 2 2" xfId="77"/>
    <cellStyle name="Акцент1 2 3" xfId="78"/>
    <cellStyle name="Акцент1 3" xfId="79"/>
    <cellStyle name="Акцент2 2" xfId="80"/>
    <cellStyle name="Акцент2 2 2" xfId="81"/>
    <cellStyle name="Акцент2 2 3" xfId="82"/>
    <cellStyle name="Акцент2 3" xfId="83"/>
    <cellStyle name="Акцент3 2" xfId="84"/>
    <cellStyle name="Акцент3 2 2" xfId="85"/>
    <cellStyle name="Акцент3 2 3" xfId="86"/>
    <cellStyle name="Акцент3 3" xfId="87"/>
    <cellStyle name="Акцент4 2" xfId="88"/>
    <cellStyle name="Акцент4 2 2" xfId="89"/>
    <cellStyle name="Акцент4 2 3" xfId="90"/>
    <cellStyle name="Акцент4 3" xfId="91"/>
    <cellStyle name="Акцент5 2" xfId="92"/>
    <cellStyle name="Акцент5 2 2" xfId="93"/>
    <cellStyle name="Акцент5 2 3" xfId="94"/>
    <cellStyle name="Акцент5 3" xfId="95"/>
    <cellStyle name="Акцент6 2" xfId="96"/>
    <cellStyle name="Акцент6 2 2" xfId="97"/>
    <cellStyle name="Акцент6 2 3" xfId="98"/>
    <cellStyle name="Акцент6 3" xfId="99"/>
    <cellStyle name="Ввод  2" xfId="100"/>
    <cellStyle name="Ввод  2 2" xfId="101"/>
    <cellStyle name="Ввод  2 3" xfId="102"/>
    <cellStyle name="Ввод  2_0-1-20 приложение 16" xfId="103"/>
    <cellStyle name="Ввод  3" xfId="104"/>
    <cellStyle name="Вывод 2" xfId="105"/>
    <cellStyle name="Вывод 2 2" xfId="106"/>
    <cellStyle name="Вывод 2 3" xfId="107"/>
    <cellStyle name="Вывод 2_0-1-20 приложение 16" xfId="108"/>
    <cellStyle name="Вывод 3" xfId="109"/>
    <cellStyle name="Вычисление 2" xfId="110"/>
    <cellStyle name="Вычисление 2 2" xfId="111"/>
    <cellStyle name="Вычисление 2 3" xfId="112"/>
    <cellStyle name="Вычисление 2_0-1-20 приложение 16" xfId="113"/>
    <cellStyle name="Вычисление 3" xfId="114"/>
    <cellStyle name="Заголовок 1 2" xfId="115"/>
    <cellStyle name="Заголовок 1 2 2" xfId="116"/>
    <cellStyle name="Заголовок 1 2 3" xfId="117"/>
    <cellStyle name="Заголовок 1 2_0-1-20 приложение 16" xfId="118"/>
    <cellStyle name="Заголовок 1 3" xfId="119"/>
    <cellStyle name="Заголовок 2 2" xfId="120"/>
    <cellStyle name="Заголовок 2 2 2" xfId="121"/>
    <cellStyle name="Заголовок 2 2 3" xfId="122"/>
    <cellStyle name="Заголовок 2 2_0-1-20 приложение 16" xfId="123"/>
    <cellStyle name="Заголовок 2 3" xfId="124"/>
    <cellStyle name="Заголовок 3 2" xfId="125"/>
    <cellStyle name="Заголовок 3 2 2" xfId="126"/>
    <cellStyle name="Заголовок 3 2 3" xfId="127"/>
    <cellStyle name="Заголовок 3 2_0-1-20 приложение 16" xfId="128"/>
    <cellStyle name="Заголовок 3 3" xfId="129"/>
    <cellStyle name="Заголовок 4 2" xfId="130"/>
    <cellStyle name="Заголовок 4 2 2" xfId="131"/>
    <cellStyle name="Заголовок 4 2 3" xfId="132"/>
    <cellStyle name="Заголовок 4 3" xfId="133"/>
    <cellStyle name="Итог 2" xfId="134"/>
    <cellStyle name="Итог 2 2" xfId="135"/>
    <cellStyle name="Итог 2 3" xfId="136"/>
    <cellStyle name="Итог 2_0-1-20 приложение 16" xfId="137"/>
    <cellStyle name="Итог 3" xfId="138"/>
    <cellStyle name="Контрольная ячейка 2" xfId="139"/>
    <cellStyle name="Контрольная ячейка 2 2" xfId="140"/>
    <cellStyle name="Контрольная ячейка 2 3" xfId="141"/>
    <cellStyle name="Контрольная ячейка 2_0-1-20 приложение 16" xfId="142"/>
    <cellStyle name="Контрольная ячейка 3" xfId="143"/>
    <cellStyle name="Название 2" xfId="144"/>
    <cellStyle name="Название 2 2" xfId="145"/>
    <cellStyle name="Название 2 3" xfId="146"/>
    <cellStyle name="Название 3" xfId="147"/>
    <cellStyle name="Нейтральный 2" xfId="148"/>
    <cellStyle name="Нейтральный 2 2" xfId="149"/>
    <cellStyle name="Нейтральный 2 3" xfId="150"/>
    <cellStyle name="Нейтральный 3" xfId="151"/>
    <cellStyle name="Обычный" xfId="0" builtinId="0"/>
    <cellStyle name="Обычный 10" xfId="152"/>
    <cellStyle name="Обычный 10 2" xfId="153"/>
    <cellStyle name="Обычный 10 3" xfId="154"/>
    <cellStyle name="Обычный 11" xfId="155"/>
    <cellStyle name="Обычный 12" xfId="156"/>
    <cellStyle name="Обычный 13" xfId="157"/>
    <cellStyle name="Обычный 13 2" xfId="158"/>
    <cellStyle name="Обычный 14" xfId="159"/>
    <cellStyle name="Обычный 15" xfId="160"/>
    <cellStyle name="Обычный 15 10" xfId="161"/>
    <cellStyle name="Обычный 15 11" xfId="162"/>
    <cellStyle name="Обычный 15 12" xfId="163"/>
    <cellStyle name="Обычный 15 13" xfId="164"/>
    <cellStyle name="Обычный 15 14" xfId="165"/>
    <cellStyle name="Обычный 15 15" xfId="166"/>
    <cellStyle name="Обычный 15 16" xfId="167"/>
    <cellStyle name="Обычный 15 17" xfId="168"/>
    <cellStyle name="Обычный 15 18" xfId="169"/>
    <cellStyle name="Обычный 15 19" xfId="170"/>
    <cellStyle name="Обычный 15 2" xfId="171"/>
    <cellStyle name="Обычный 15 20" xfId="172"/>
    <cellStyle name="Обычный 15 21" xfId="173"/>
    <cellStyle name="Обычный 15 22" xfId="174"/>
    <cellStyle name="Обычный 15 23" xfId="175"/>
    <cellStyle name="Обычный 15 24" xfId="176"/>
    <cellStyle name="Обычный 15 25" xfId="177"/>
    <cellStyle name="Обычный 15 26" xfId="178"/>
    <cellStyle name="Обычный 15 27" xfId="179"/>
    <cellStyle name="Обычный 15 28" xfId="180"/>
    <cellStyle name="Обычный 15 29" xfId="181"/>
    <cellStyle name="Обычный 15 3" xfId="182"/>
    <cellStyle name="Обычный 15 30" xfId="183"/>
    <cellStyle name="Обычный 15 31" xfId="184"/>
    <cellStyle name="Обычный 15 32" xfId="185"/>
    <cellStyle name="Обычный 15 33" xfId="186"/>
    <cellStyle name="Обычный 15 34" xfId="187"/>
    <cellStyle name="Обычный 15 4" xfId="188"/>
    <cellStyle name="Обычный 15 5" xfId="189"/>
    <cellStyle name="Обычный 15 6" xfId="190"/>
    <cellStyle name="Обычный 15 7" xfId="191"/>
    <cellStyle name="Обычный 15 8" xfId="192"/>
    <cellStyle name="Обычный 15 9" xfId="193"/>
    <cellStyle name="Обычный 16" xfId="194"/>
    <cellStyle name="Обычный 16 2" xfId="195"/>
    <cellStyle name="Обычный 17" xfId="196"/>
    <cellStyle name="Обычный 18" xfId="197"/>
    <cellStyle name="Обычный 18 2" xfId="198"/>
    <cellStyle name="Обычный 2" xfId="199"/>
    <cellStyle name="Обычный 2 10" xfId="1"/>
    <cellStyle name="Обычный 2 10 2" xfId="200"/>
    <cellStyle name="Обычный 2 10 3" xfId="201"/>
    <cellStyle name="Обычный 2 100" xfId="202"/>
    <cellStyle name="Обычный 2 100 2" xfId="203"/>
    <cellStyle name="Обычный 2 100 3" xfId="204"/>
    <cellStyle name="Обычный 2 101" xfId="205"/>
    <cellStyle name="Обычный 2 102" xfId="206"/>
    <cellStyle name="Обычный 2 102 2" xfId="207"/>
    <cellStyle name="Обычный 2 103" xfId="208"/>
    <cellStyle name="Обычный 2 104" xfId="209"/>
    <cellStyle name="Обычный 2 104 2" xfId="210"/>
    <cellStyle name="Обычный 2 104 3" xfId="211"/>
    <cellStyle name="Обычный 2 105" xfId="212"/>
    <cellStyle name="Обычный 2 106" xfId="213"/>
    <cellStyle name="Обычный 2 107" xfId="214"/>
    <cellStyle name="Обычный 2 108" xfId="215"/>
    <cellStyle name="Обычный 2 109" xfId="216"/>
    <cellStyle name="Обычный 2 11" xfId="217"/>
    <cellStyle name="Обычный 2 110" xfId="218"/>
    <cellStyle name="Обычный 2 111" xfId="219"/>
    <cellStyle name="Обычный 2 112" xfId="220"/>
    <cellStyle name="Обычный 2 113" xfId="221"/>
    <cellStyle name="Обычный 2 114" xfId="222"/>
    <cellStyle name="Обычный 2 115" xfId="223"/>
    <cellStyle name="Обычный 2 12" xfId="224"/>
    <cellStyle name="Обычный 2 13" xfId="225"/>
    <cellStyle name="Обычный 2 14" xfId="226"/>
    <cellStyle name="Обычный 2 15" xfId="227"/>
    <cellStyle name="Обычный 2 16" xfId="228"/>
    <cellStyle name="Обычный 2 17" xfId="229"/>
    <cellStyle name="Обычный 2 18" xfId="230"/>
    <cellStyle name="Обычный 2 19" xfId="231"/>
    <cellStyle name="Обычный 2 2" xfId="232"/>
    <cellStyle name="Обычный 2 2 2" xfId="233"/>
    <cellStyle name="Обычный 2 2 3" xfId="234"/>
    <cellStyle name="Обычный 2 2 4" xfId="235"/>
    <cellStyle name="Обычный 2 2 5" xfId="236"/>
    <cellStyle name="Обычный 2 2 6" xfId="237"/>
    <cellStyle name="Обычный 2 2_2010-11-18 Самолетик (ноябрь-декабрь 2010)" xfId="238"/>
    <cellStyle name="Обычный 2 20" xfId="239"/>
    <cellStyle name="Обычный 2 21" xfId="240"/>
    <cellStyle name="Обычный 2 21 2" xfId="241"/>
    <cellStyle name="Обычный 2 21 2 2" xfId="242"/>
    <cellStyle name="Обычный 2 21_Все приложения" xfId="243"/>
    <cellStyle name="Обычный 2 22" xfId="244"/>
    <cellStyle name="Обычный 2 23" xfId="245"/>
    <cellStyle name="Обычный 2 24" xfId="246"/>
    <cellStyle name="Обычный 2 24 2" xfId="247"/>
    <cellStyle name="Обычный 2 24 3" xfId="2"/>
    <cellStyle name="Обычный 2 25" xfId="248"/>
    <cellStyle name="Обычный 2 26" xfId="249"/>
    <cellStyle name="Обычный 2 27" xfId="250"/>
    <cellStyle name="Обычный 2 28" xfId="251"/>
    <cellStyle name="Обычный 2 29" xfId="252"/>
    <cellStyle name="Обычный 2 29 2" xfId="253"/>
    <cellStyle name="Обычный 2 29 3" xfId="254"/>
    <cellStyle name="Обычный 2 29 4" xfId="255"/>
    <cellStyle name="Обычный 2 29 4 2" xfId="256"/>
    <cellStyle name="Обычный 2 3" xfId="257"/>
    <cellStyle name="Обычный 2 30" xfId="258"/>
    <cellStyle name="Обычный 2 31" xfId="259"/>
    <cellStyle name="Обычный 2 32" xfId="260"/>
    <cellStyle name="Обычный 2 33" xfId="261"/>
    <cellStyle name="Обычный 2 34" xfId="262"/>
    <cellStyle name="Обычный 2 35" xfId="263"/>
    <cellStyle name="Обычный 2 36" xfId="264"/>
    <cellStyle name="Обычный 2 37" xfId="265"/>
    <cellStyle name="Обычный 2 38" xfId="266"/>
    <cellStyle name="Обычный 2 39" xfId="267"/>
    <cellStyle name="Обычный 2 4" xfId="268"/>
    <cellStyle name="Обычный 2 40" xfId="269"/>
    <cellStyle name="Обычный 2 41" xfId="270"/>
    <cellStyle name="Обычный 2 42" xfId="271"/>
    <cellStyle name="Обычный 2 43" xfId="272"/>
    <cellStyle name="Обычный 2 44" xfId="273"/>
    <cellStyle name="Обычный 2 45" xfId="274"/>
    <cellStyle name="Обычный 2 46" xfId="275"/>
    <cellStyle name="Обычный 2 47" xfId="276"/>
    <cellStyle name="Обычный 2 48" xfId="277"/>
    <cellStyle name="Обычный 2 49" xfId="278"/>
    <cellStyle name="Обычный 2 5" xfId="279"/>
    <cellStyle name="Обычный 2 50" xfId="280"/>
    <cellStyle name="Обычный 2 51" xfId="281"/>
    <cellStyle name="Обычный 2 52" xfId="282"/>
    <cellStyle name="Обычный 2 53" xfId="283"/>
    <cellStyle name="Обычный 2 54" xfId="284"/>
    <cellStyle name="Обычный 2 55" xfId="285"/>
    <cellStyle name="Обычный 2 56" xfId="286"/>
    <cellStyle name="Обычный 2 57" xfId="287"/>
    <cellStyle name="Обычный 2 58" xfId="288"/>
    <cellStyle name="Обычный 2 59" xfId="289"/>
    <cellStyle name="Обычный 2 6" xfId="290"/>
    <cellStyle name="Обычный 2 60" xfId="291"/>
    <cellStyle name="Обычный 2 61" xfId="292"/>
    <cellStyle name="Обычный 2 62" xfId="293"/>
    <cellStyle name="Обычный 2 63" xfId="294"/>
    <cellStyle name="Обычный 2 64" xfId="295"/>
    <cellStyle name="Обычный 2 65" xfId="296"/>
    <cellStyle name="Обычный 2 66" xfId="297"/>
    <cellStyle name="Обычный 2 67" xfId="298"/>
    <cellStyle name="Обычный 2 68" xfId="299"/>
    <cellStyle name="Обычный 2 69" xfId="300"/>
    <cellStyle name="Обычный 2 7" xfId="301"/>
    <cellStyle name="Обычный 2 70" xfId="302"/>
    <cellStyle name="Обычный 2 71" xfId="303"/>
    <cellStyle name="Обычный 2 72" xfId="304"/>
    <cellStyle name="Обычный 2 73" xfId="305"/>
    <cellStyle name="Обычный 2 74" xfId="306"/>
    <cellStyle name="Обычный 2 75" xfId="307"/>
    <cellStyle name="Обычный 2 76" xfId="308"/>
    <cellStyle name="Обычный 2 77" xfId="309"/>
    <cellStyle name="Обычный 2 78" xfId="310"/>
    <cellStyle name="Обычный 2 79" xfId="311"/>
    <cellStyle name="Обычный 2 8" xfId="312"/>
    <cellStyle name="Обычный 2 80" xfId="313"/>
    <cellStyle name="Обычный 2 81" xfId="314"/>
    <cellStyle name="Обычный 2 82" xfId="315"/>
    <cellStyle name="Обычный 2 83" xfId="316"/>
    <cellStyle name="Обычный 2 84" xfId="317"/>
    <cellStyle name="Обычный 2 85" xfId="318"/>
    <cellStyle name="Обычный 2 86" xfId="319"/>
    <cellStyle name="Обычный 2 87" xfId="320"/>
    <cellStyle name="Обычный 2 88" xfId="321"/>
    <cellStyle name="Обычный 2 89" xfId="322"/>
    <cellStyle name="Обычный 2 9" xfId="323"/>
    <cellStyle name="Обычный 2 90" xfId="324"/>
    <cellStyle name="Обычный 2 91" xfId="325"/>
    <cellStyle name="Обычный 2 92" xfId="326"/>
    <cellStyle name="Обычный 2 93" xfId="327"/>
    <cellStyle name="Обычный 2 94" xfId="328"/>
    <cellStyle name="Обычный 2 95" xfId="329"/>
    <cellStyle name="Обычный 2 96" xfId="330"/>
    <cellStyle name="Обычный 2 97" xfId="331"/>
    <cellStyle name="Обычный 2 98" xfId="332"/>
    <cellStyle name="Обычный 2 99" xfId="333"/>
    <cellStyle name="Обычный 2_0-11 прил. 8 функциональная 2012" xfId="334"/>
    <cellStyle name="Обычный 3" xfId="335"/>
    <cellStyle name="Обычный 3 2" xfId="336"/>
    <cellStyle name="Обычный 3 2 2" xfId="337"/>
    <cellStyle name="Обычный 3 2 2 2" xfId="338"/>
    <cellStyle name="Обычный 3 2 2 2 2" xfId="339"/>
    <cellStyle name="Обычный 3 2 2 2 3" xfId="340"/>
    <cellStyle name="Обычный 3 2 2 2 4" xfId="341"/>
    <cellStyle name="Обычный 3 2 2 2 5" xfId="342"/>
    <cellStyle name="Обычный 3 2 2 3" xfId="343"/>
    <cellStyle name="Обычный 3 2 2 3 2" xfId="344"/>
    <cellStyle name="Обычный 3 2 2 4" xfId="345"/>
    <cellStyle name="Обычный 3 2 2 5" xfId="346"/>
    <cellStyle name="Обычный 3 2 2 5 2" xfId="347"/>
    <cellStyle name="Обычный 3 2 2_Все приложения" xfId="348"/>
    <cellStyle name="Обычный 3 2 3" xfId="349"/>
    <cellStyle name="Обычный 3 2 4" xfId="3"/>
    <cellStyle name="Обычный 3 2 5" xfId="350"/>
    <cellStyle name="Обычный 3 2 5 2" xfId="351"/>
    <cellStyle name="Обычный 3 2 6" xfId="352"/>
    <cellStyle name="Обычный 3 2 6 2" xfId="353"/>
    <cellStyle name="Обычный 3 2 7" xfId="354"/>
    <cellStyle name="Обычный 3 2 8" xfId="355"/>
    <cellStyle name="Обычный 3 2 9" xfId="356"/>
    <cellStyle name="Обычный 3 2_2010-10-13Изм прил 13,14 2011-2013" xfId="357"/>
    <cellStyle name="Обычный 3 3" xfId="358"/>
    <cellStyle name="Обычный 3 3 2" xfId="359"/>
    <cellStyle name="Обычный 3 3 3" xfId="360"/>
    <cellStyle name="Обычный 3 4" xfId="361"/>
    <cellStyle name="Обычный 3 5" xfId="362"/>
    <cellStyle name="Обычный 3 6" xfId="363"/>
    <cellStyle name="Обычный 3 7" xfId="364"/>
    <cellStyle name="Обычный 3 8" xfId="365"/>
    <cellStyle name="Обычный 3_Прил. 10  Инвест 2012" xfId="366"/>
    <cellStyle name="Обычный 4" xfId="367"/>
    <cellStyle name="Обычный 4 2" xfId="368"/>
    <cellStyle name="Обычный 4_3 все приложения" xfId="369"/>
    <cellStyle name="Обычный 5" xfId="370"/>
    <cellStyle name="Обычный 6" xfId="371"/>
    <cellStyle name="Обычный 7" xfId="372"/>
    <cellStyle name="Обычный 7 2" xfId="373"/>
    <cellStyle name="Обычный 7 3" xfId="374"/>
    <cellStyle name="Обычный 8" xfId="375"/>
    <cellStyle name="Обычный 8 2" xfId="376"/>
    <cellStyle name="Обычный 9" xfId="377"/>
    <cellStyle name="Обычный_tmp" xfId="416"/>
    <cellStyle name="Плохой 2" xfId="378"/>
    <cellStyle name="Плохой 2 2" xfId="379"/>
    <cellStyle name="Плохой 2 3" xfId="380"/>
    <cellStyle name="Плохой 3" xfId="381"/>
    <cellStyle name="Пояснение 2" xfId="382"/>
    <cellStyle name="Пояснение 2 2" xfId="383"/>
    <cellStyle name="Пояснение 2 3" xfId="384"/>
    <cellStyle name="Пояснение 3" xfId="385"/>
    <cellStyle name="Примечание 2" xfId="386"/>
    <cellStyle name="Примечание 2 2" xfId="387"/>
    <cellStyle name="Примечание 2 3" xfId="388"/>
    <cellStyle name="Примечание 2_0-1-20 приложение 16" xfId="389"/>
    <cellStyle name="Примечание 3" xfId="390"/>
    <cellStyle name="Процентный 2" xfId="391"/>
    <cellStyle name="Процентный 2 2" xfId="392"/>
    <cellStyle name="Процентный 2 3" xfId="393"/>
    <cellStyle name="Процентный 2 4" xfId="394"/>
    <cellStyle name="Процентный 3" xfId="395"/>
    <cellStyle name="Процентный 4" xfId="396"/>
    <cellStyle name="Процентный 5" xfId="397"/>
    <cellStyle name="Связанная ячейка 2" xfId="398"/>
    <cellStyle name="Связанная ячейка 2 2" xfId="399"/>
    <cellStyle name="Связанная ячейка 2 3" xfId="400"/>
    <cellStyle name="Связанная ячейка 2_0-1-20 приложение 16" xfId="401"/>
    <cellStyle name="Связанная ячейка 3" xfId="402"/>
    <cellStyle name="Текст предупреждения 2" xfId="403"/>
    <cellStyle name="Текст предупреждения 2 2" xfId="404"/>
    <cellStyle name="Текст предупреждения 2 3" xfId="405"/>
    <cellStyle name="Текст предупреждения 3" xfId="406"/>
    <cellStyle name="Финансовый 2" xfId="407"/>
    <cellStyle name="Финансовый 3" xfId="408"/>
    <cellStyle name="Финансовый 3 2" xfId="409"/>
    <cellStyle name="Финансовый 4" xfId="410"/>
    <cellStyle name="Финансовый 4 2" xfId="411"/>
    <cellStyle name="Хороший 2" xfId="412"/>
    <cellStyle name="Хороший 2 2" xfId="413"/>
    <cellStyle name="Хороший 2 3" xfId="414"/>
    <cellStyle name="Хороший 3" xfId="4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outlinePr summaryBelow="0"/>
  </sheetPr>
  <dimension ref="A1:I61"/>
  <sheetViews>
    <sheetView showGridLines="0" tabSelected="1" view="pageBreakPreview" zoomScale="80" zoomScaleNormal="90" zoomScaleSheetLayoutView="80" workbookViewId="0">
      <selection activeCell="B5" sqref="B5"/>
    </sheetView>
  </sheetViews>
  <sheetFormatPr defaultColWidth="9.140625" defaultRowHeight="15.75" x14ac:dyDescent="0.2"/>
  <cols>
    <col min="1" max="1" width="4.5703125" style="3" customWidth="1"/>
    <col min="2" max="2" width="100.42578125" style="1" customWidth="1"/>
    <col min="3" max="3" width="9.140625" style="1" customWidth="1"/>
    <col min="4" max="4" width="9.85546875" style="1" customWidth="1"/>
    <col min="5" max="5" width="10.85546875" style="1" customWidth="1"/>
    <col min="6" max="6" width="14.42578125" style="1" customWidth="1"/>
    <col min="7" max="7" width="16.140625" style="1" customWidth="1"/>
    <col min="8" max="8" width="16" style="1" customWidth="1"/>
    <col min="9" max="9" width="16.140625" style="65" customWidth="1"/>
    <col min="10" max="16384" width="9.140625" style="1"/>
  </cols>
  <sheetData>
    <row r="1" spans="1:9" x14ac:dyDescent="0.25">
      <c r="A1" s="1"/>
      <c r="I1" s="57"/>
    </row>
    <row r="2" spans="1:9" x14ac:dyDescent="0.25">
      <c r="A2" s="1"/>
      <c r="I2" s="58" t="s">
        <v>71</v>
      </c>
    </row>
    <row r="3" spans="1:9" x14ac:dyDescent="0.25">
      <c r="A3" s="1"/>
      <c r="I3" s="58" t="s">
        <v>0</v>
      </c>
    </row>
    <row r="4" spans="1:9" x14ac:dyDescent="0.25">
      <c r="A4" s="1"/>
      <c r="I4" s="58" t="s">
        <v>1</v>
      </c>
    </row>
    <row r="5" spans="1:9" x14ac:dyDescent="0.25">
      <c r="A5" s="1"/>
      <c r="I5" s="58" t="s">
        <v>78</v>
      </c>
    </row>
    <row r="6" spans="1:9" x14ac:dyDescent="0.25">
      <c r="A6" s="1"/>
      <c r="B6" s="2"/>
      <c r="C6" s="2"/>
      <c r="D6" s="2"/>
      <c r="E6" s="2"/>
      <c r="F6" s="2"/>
      <c r="G6" s="2"/>
      <c r="H6" s="2"/>
      <c r="I6" s="58" t="s">
        <v>72</v>
      </c>
    </row>
    <row r="7" spans="1:9" x14ac:dyDescent="0.25">
      <c r="B7" s="2"/>
      <c r="C7" s="2"/>
      <c r="D7" s="2"/>
      <c r="E7" s="2"/>
      <c r="F7" s="2"/>
      <c r="G7" s="2"/>
      <c r="H7" s="2"/>
      <c r="I7" s="59" t="s">
        <v>76</v>
      </c>
    </row>
    <row r="8" spans="1:9" ht="30" customHeight="1" x14ac:dyDescent="0.3">
      <c r="A8" s="95" t="s">
        <v>73</v>
      </c>
      <c r="B8" s="96"/>
      <c r="C8" s="96"/>
      <c r="D8" s="96"/>
      <c r="E8" s="96"/>
      <c r="F8" s="96"/>
      <c r="G8" s="96"/>
      <c r="H8" s="96"/>
      <c r="I8" s="96"/>
    </row>
    <row r="9" spans="1:9" x14ac:dyDescent="0.25">
      <c r="B9" s="2"/>
      <c r="C9" s="2"/>
      <c r="D9" s="2"/>
      <c r="E9" s="2"/>
      <c r="F9" s="2"/>
      <c r="G9" s="2"/>
      <c r="H9" s="2"/>
      <c r="I9" s="60" t="s">
        <v>2</v>
      </c>
    </row>
    <row r="10" spans="1:9" ht="15.75" customHeight="1" x14ac:dyDescent="0.2">
      <c r="A10" s="97" t="s">
        <v>3</v>
      </c>
      <c r="B10" s="99" t="s">
        <v>4</v>
      </c>
      <c r="C10" s="93" t="s">
        <v>5</v>
      </c>
      <c r="D10" s="93"/>
      <c r="E10" s="93"/>
      <c r="F10" s="93"/>
      <c r="G10" s="94" t="s">
        <v>6</v>
      </c>
      <c r="H10" s="94" t="s">
        <v>74</v>
      </c>
      <c r="I10" s="81" t="s">
        <v>75</v>
      </c>
    </row>
    <row r="11" spans="1:9" ht="78.75" x14ac:dyDescent="0.2">
      <c r="A11" s="98"/>
      <c r="B11" s="100"/>
      <c r="C11" s="4" t="s">
        <v>7</v>
      </c>
      <c r="D11" s="4" t="s">
        <v>8</v>
      </c>
      <c r="E11" s="4" t="s">
        <v>9</v>
      </c>
      <c r="F11" s="4" t="s">
        <v>10</v>
      </c>
      <c r="G11" s="94"/>
      <c r="H11" s="94"/>
      <c r="I11" s="81"/>
    </row>
    <row r="12" spans="1:9" x14ac:dyDescent="0.2">
      <c r="A12" s="5">
        <v>1</v>
      </c>
      <c r="B12" s="55">
        <v>2</v>
      </c>
      <c r="C12" s="55">
        <v>3</v>
      </c>
      <c r="D12" s="55">
        <v>4</v>
      </c>
      <c r="E12" s="55">
        <v>5</v>
      </c>
      <c r="F12" s="55">
        <v>6</v>
      </c>
      <c r="G12" s="55">
        <v>7</v>
      </c>
      <c r="H12" s="55">
        <v>8</v>
      </c>
      <c r="I12" s="56">
        <v>9</v>
      </c>
    </row>
    <row r="13" spans="1:9" s="37" customFormat="1" x14ac:dyDescent="0.2">
      <c r="A13" s="38" t="s">
        <v>11</v>
      </c>
      <c r="B13" s="39" t="s">
        <v>12</v>
      </c>
      <c r="C13" s="40"/>
      <c r="D13" s="40"/>
      <c r="E13" s="40"/>
      <c r="F13" s="40"/>
      <c r="G13" s="40"/>
      <c r="H13" s="40"/>
      <c r="I13" s="61"/>
    </row>
    <row r="14" spans="1:9" s="37" customFormat="1" ht="31.5" x14ac:dyDescent="0.25">
      <c r="A14" s="41" t="s">
        <v>13</v>
      </c>
      <c r="B14" s="42" t="s">
        <v>14</v>
      </c>
      <c r="C14" s="43" t="s">
        <v>15</v>
      </c>
      <c r="D14" s="43" t="s">
        <v>15</v>
      </c>
      <c r="E14" s="43" t="s">
        <v>16</v>
      </c>
      <c r="F14" s="43" t="s">
        <v>17</v>
      </c>
      <c r="G14" s="44">
        <f>G15+G16+G17+G18</f>
        <v>7261.7624900000001</v>
      </c>
      <c r="H14" s="44">
        <f>H15+H16+H17+H18</f>
        <v>7204.8343199999999</v>
      </c>
      <c r="I14" s="77">
        <f>H14/G14</f>
        <v>0.99216055742963305</v>
      </c>
    </row>
    <row r="15" spans="1:9" s="37" customFormat="1" ht="47.25" x14ac:dyDescent="0.25">
      <c r="A15" s="45"/>
      <c r="B15" s="46" t="s">
        <v>18</v>
      </c>
      <c r="C15" s="47" t="s">
        <v>15</v>
      </c>
      <c r="D15" s="47" t="s">
        <v>19</v>
      </c>
      <c r="E15" s="47" t="s">
        <v>20</v>
      </c>
      <c r="F15" s="47" t="s">
        <v>21</v>
      </c>
      <c r="G15" s="48">
        <v>2558.4254599999999</v>
      </c>
      <c r="H15" s="76">
        <v>2511.62554</v>
      </c>
      <c r="I15" s="78">
        <f t="shared" ref="I15:I18" si="0">H15/G15</f>
        <v>0.98170753038081482</v>
      </c>
    </row>
    <row r="16" spans="1:9" s="37" customFormat="1" ht="49.7" customHeight="1" x14ac:dyDescent="0.25">
      <c r="A16" s="45"/>
      <c r="B16" s="46" t="s">
        <v>22</v>
      </c>
      <c r="C16" s="47" t="s">
        <v>15</v>
      </c>
      <c r="D16" s="47" t="s">
        <v>19</v>
      </c>
      <c r="E16" s="47" t="s">
        <v>23</v>
      </c>
      <c r="F16" s="47" t="s">
        <v>21</v>
      </c>
      <c r="G16" s="48">
        <v>58.162970000000001</v>
      </c>
      <c r="H16" s="76">
        <v>68.041730000000001</v>
      </c>
      <c r="I16" s="78">
        <f t="shared" si="0"/>
        <v>1.169846209710405</v>
      </c>
    </row>
    <row r="17" spans="1:9" s="37" customFormat="1" ht="47.25" x14ac:dyDescent="0.25">
      <c r="A17" s="45"/>
      <c r="B17" s="46" t="s">
        <v>24</v>
      </c>
      <c r="C17" s="47" t="s">
        <v>15</v>
      </c>
      <c r="D17" s="47" t="s">
        <v>19</v>
      </c>
      <c r="E17" s="47" t="s">
        <v>25</v>
      </c>
      <c r="F17" s="47" t="s">
        <v>21</v>
      </c>
      <c r="G17" s="48">
        <v>5085.22786</v>
      </c>
      <c r="H17" s="76">
        <v>4948.2048299999997</v>
      </c>
      <c r="I17" s="78">
        <f t="shared" si="0"/>
        <v>0.97305469218443241</v>
      </c>
    </row>
    <row r="18" spans="1:9" s="37" customFormat="1" ht="47.25" x14ac:dyDescent="0.25">
      <c r="A18" s="45"/>
      <c r="B18" s="46" t="s">
        <v>26</v>
      </c>
      <c r="C18" s="47" t="s">
        <v>15</v>
      </c>
      <c r="D18" s="47" t="s">
        <v>19</v>
      </c>
      <c r="E18" s="47" t="s">
        <v>27</v>
      </c>
      <c r="F18" s="47" t="s">
        <v>21</v>
      </c>
      <c r="G18" s="48">
        <v>-440.05380000000002</v>
      </c>
      <c r="H18" s="76">
        <v>-323.03778</v>
      </c>
      <c r="I18" s="78">
        <f t="shared" si="0"/>
        <v>0.73408701390602693</v>
      </c>
    </row>
    <row r="19" spans="1:9" s="37" customFormat="1" x14ac:dyDescent="0.25">
      <c r="A19" s="45" t="s">
        <v>28</v>
      </c>
      <c r="B19" s="49" t="s">
        <v>29</v>
      </c>
      <c r="C19" s="50" t="s">
        <v>15</v>
      </c>
      <c r="D19" s="50" t="s">
        <v>30</v>
      </c>
      <c r="E19" s="50" t="s">
        <v>16</v>
      </c>
      <c r="F19" s="50" t="s">
        <v>17</v>
      </c>
      <c r="G19" s="51">
        <f>G20+G21+G22+G23+G24+G25</f>
        <v>235571.30719999998</v>
      </c>
      <c r="H19" s="51">
        <f>H20+H21+H22+H23+H24+H25</f>
        <v>235571.30719999998</v>
      </c>
      <c r="I19" s="79">
        <f>H19/G19</f>
        <v>1</v>
      </c>
    </row>
    <row r="20" spans="1:9" s="37" customFormat="1" ht="63" x14ac:dyDescent="0.25">
      <c r="A20" s="45"/>
      <c r="B20" s="46" t="s">
        <v>31</v>
      </c>
      <c r="C20" s="47" t="s">
        <v>15</v>
      </c>
      <c r="D20" s="47" t="s">
        <v>32</v>
      </c>
      <c r="E20" s="47" t="s">
        <v>33</v>
      </c>
      <c r="F20" s="47" t="s">
        <v>34</v>
      </c>
      <c r="G20" s="52">
        <v>120166.7</v>
      </c>
      <c r="H20" s="52">
        <v>120166.7</v>
      </c>
      <c r="I20" s="80">
        <f t="shared" ref="I20:I25" si="1">H20/G20</f>
        <v>1</v>
      </c>
    </row>
    <row r="21" spans="1:9" s="37" customFormat="1" ht="63" x14ac:dyDescent="0.25">
      <c r="A21" s="45"/>
      <c r="B21" s="46" t="s">
        <v>35</v>
      </c>
      <c r="C21" s="47" t="s">
        <v>15</v>
      </c>
      <c r="D21" s="47" t="s">
        <v>32</v>
      </c>
      <c r="E21" s="47" t="s">
        <v>33</v>
      </c>
      <c r="F21" s="47" t="s">
        <v>36</v>
      </c>
      <c r="G21" s="52">
        <v>3788.2857600000002</v>
      </c>
      <c r="H21" s="52">
        <v>3788.2857600000002</v>
      </c>
      <c r="I21" s="80">
        <f t="shared" si="1"/>
        <v>1</v>
      </c>
    </row>
    <row r="22" spans="1:9" s="37" customFormat="1" ht="88.5" customHeight="1" x14ac:dyDescent="0.25">
      <c r="A22" s="45"/>
      <c r="B22" s="46" t="s">
        <v>37</v>
      </c>
      <c r="C22" s="47" t="s">
        <v>15</v>
      </c>
      <c r="D22" s="47" t="s">
        <v>32</v>
      </c>
      <c r="E22" s="47" t="s">
        <v>33</v>
      </c>
      <c r="F22" s="47" t="s">
        <v>38</v>
      </c>
      <c r="G22" s="52">
        <v>65660.189240000007</v>
      </c>
      <c r="H22" s="52">
        <v>65660.189240000007</v>
      </c>
      <c r="I22" s="80">
        <f t="shared" si="1"/>
        <v>1</v>
      </c>
    </row>
    <row r="23" spans="1:9" s="37" customFormat="1" ht="63" x14ac:dyDescent="0.25">
      <c r="A23" s="45"/>
      <c r="B23" s="46" t="s">
        <v>39</v>
      </c>
      <c r="C23" s="47" t="s">
        <v>15</v>
      </c>
      <c r="D23" s="47" t="s">
        <v>32</v>
      </c>
      <c r="E23" s="47" t="s">
        <v>33</v>
      </c>
      <c r="F23" s="47" t="s">
        <v>40</v>
      </c>
      <c r="G23" s="52">
        <v>27137.13438</v>
      </c>
      <c r="H23" s="52">
        <v>27137.13438</v>
      </c>
      <c r="I23" s="80">
        <f t="shared" si="1"/>
        <v>1</v>
      </c>
    </row>
    <row r="24" spans="1:9" s="37" customFormat="1" ht="78.75" x14ac:dyDescent="0.25">
      <c r="A24" s="45"/>
      <c r="B24" s="46" t="s">
        <v>41</v>
      </c>
      <c r="C24" s="47" t="s">
        <v>15</v>
      </c>
      <c r="D24" s="47" t="s">
        <v>32</v>
      </c>
      <c r="E24" s="47" t="s">
        <v>33</v>
      </c>
      <c r="F24" s="47" t="s">
        <v>42</v>
      </c>
      <c r="G24" s="52">
        <v>8129.2512299999999</v>
      </c>
      <c r="H24" s="52">
        <v>8129.2512299999999</v>
      </c>
      <c r="I24" s="80">
        <f t="shared" si="1"/>
        <v>1</v>
      </c>
    </row>
    <row r="25" spans="1:9" s="37" customFormat="1" ht="93" customHeight="1" x14ac:dyDescent="0.25">
      <c r="A25" s="45"/>
      <c r="B25" s="46" t="s">
        <v>43</v>
      </c>
      <c r="C25" s="47" t="s">
        <v>15</v>
      </c>
      <c r="D25" s="47" t="s">
        <v>32</v>
      </c>
      <c r="E25" s="47" t="s">
        <v>33</v>
      </c>
      <c r="F25" s="47" t="s">
        <v>44</v>
      </c>
      <c r="G25" s="52">
        <v>10689.746590000001</v>
      </c>
      <c r="H25" s="52">
        <v>10689.746590000001</v>
      </c>
      <c r="I25" s="80">
        <f t="shared" si="1"/>
        <v>1</v>
      </c>
    </row>
    <row r="26" spans="1:9" s="37" customFormat="1" x14ac:dyDescent="0.25">
      <c r="A26" s="88" t="s">
        <v>45</v>
      </c>
      <c r="B26" s="89"/>
      <c r="C26" s="89"/>
      <c r="D26" s="89"/>
      <c r="E26" s="89"/>
      <c r="F26" s="90"/>
      <c r="G26" s="53">
        <f>G19+G14</f>
        <v>242833.06968999997</v>
      </c>
      <c r="H26" s="53">
        <f>H19+H14</f>
        <v>242776.14151999998</v>
      </c>
      <c r="I26" s="80">
        <f>H26/G26</f>
        <v>0.99976556665007499</v>
      </c>
    </row>
    <row r="27" spans="1:9" ht="15.75" customHeight="1" x14ac:dyDescent="0.2">
      <c r="A27" s="91"/>
      <c r="B27" s="93" t="s">
        <v>46</v>
      </c>
      <c r="C27" s="6" t="s">
        <v>5</v>
      </c>
      <c r="D27" s="6"/>
      <c r="E27" s="6"/>
      <c r="F27" s="6"/>
      <c r="G27" s="94" t="s">
        <v>6</v>
      </c>
      <c r="H27" s="94" t="s">
        <v>74</v>
      </c>
      <c r="I27" s="81" t="s">
        <v>75</v>
      </c>
    </row>
    <row r="28" spans="1:9" ht="63" x14ac:dyDescent="0.2">
      <c r="A28" s="92"/>
      <c r="B28" s="93"/>
      <c r="C28" s="54" t="s">
        <v>47</v>
      </c>
      <c r="D28" s="54" t="s">
        <v>48</v>
      </c>
      <c r="E28" s="54" t="s">
        <v>49</v>
      </c>
      <c r="F28" s="54" t="s">
        <v>50</v>
      </c>
      <c r="G28" s="94"/>
      <c r="H28" s="94"/>
      <c r="I28" s="81"/>
    </row>
    <row r="29" spans="1:9" s="8" customFormat="1" x14ac:dyDescent="0.2">
      <c r="A29" s="7" t="s">
        <v>51</v>
      </c>
      <c r="B29" s="55">
        <v>2</v>
      </c>
      <c r="C29" s="55">
        <v>3</v>
      </c>
      <c r="D29" s="55">
        <v>4</v>
      </c>
      <c r="E29" s="55">
        <v>5</v>
      </c>
      <c r="F29" s="55">
        <v>6</v>
      </c>
      <c r="G29" s="55">
        <v>7</v>
      </c>
      <c r="H29" s="55">
        <v>8</v>
      </c>
      <c r="I29" s="56">
        <v>9</v>
      </c>
    </row>
    <row r="30" spans="1:9" s="8" customFormat="1" x14ac:dyDescent="0.2">
      <c r="A30" s="7" t="s">
        <v>52</v>
      </c>
      <c r="B30" s="82" t="s">
        <v>53</v>
      </c>
      <c r="C30" s="83"/>
      <c r="D30" s="83"/>
      <c r="E30" s="83"/>
      <c r="F30" s="83"/>
      <c r="G30" s="83"/>
      <c r="H30" s="83"/>
      <c r="I30" s="84"/>
    </row>
    <row r="31" spans="1:9" ht="31.5" x14ac:dyDescent="0.25">
      <c r="A31" s="9" t="s">
        <v>13</v>
      </c>
      <c r="B31" s="10" t="s">
        <v>68</v>
      </c>
      <c r="C31" s="11">
        <v>908</v>
      </c>
      <c r="D31" s="12">
        <v>0</v>
      </c>
      <c r="E31" s="13" t="s">
        <v>54</v>
      </c>
      <c r="F31" s="14" t="s">
        <v>54</v>
      </c>
      <c r="G31" s="15">
        <f>G32</f>
        <v>252300.59719999999</v>
      </c>
      <c r="H31" s="15">
        <f>H32</f>
        <v>252300.59719999999</v>
      </c>
      <c r="I31" s="67">
        <f>H31/G31</f>
        <v>1</v>
      </c>
    </row>
    <row r="32" spans="1:9" s="74" customFormat="1" x14ac:dyDescent="0.25">
      <c r="A32" s="73"/>
      <c r="B32" s="16" t="s">
        <v>55</v>
      </c>
      <c r="C32" s="17">
        <v>908</v>
      </c>
      <c r="D32" s="18">
        <v>409</v>
      </c>
      <c r="E32" s="19" t="s">
        <v>54</v>
      </c>
      <c r="F32" s="20" t="s">
        <v>54</v>
      </c>
      <c r="G32" s="21">
        <f>G33+G36+G47</f>
        <v>252300.59719999999</v>
      </c>
      <c r="H32" s="21">
        <f>H33+H36+H47</f>
        <v>252300.59719999999</v>
      </c>
      <c r="I32" s="68">
        <f t="shared" ref="I32:I54" si="2">H32/G32</f>
        <v>1</v>
      </c>
    </row>
    <row r="33" spans="1:9" s="74" customFormat="1" x14ac:dyDescent="0.25">
      <c r="A33" s="73"/>
      <c r="B33" s="22" t="s">
        <v>56</v>
      </c>
      <c r="C33" s="23" t="s">
        <v>54</v>
      </c>
      <c r="D33" s="24" t="s">
        <v>54</v>
      </c>
      <c r="E33" s="25" t="s">
        <v>54</v>
      </c>
      <c r="F33" s="26" t="s">
        <v>54</v>
      </c>
      <c r="G33" s="27">
        <f>G34</f>
        <v>120166.7</v>
      </c>
      <c r="H33" s="27">
        <f>H34</f>
        <v>120166.7</v>
      </c>
      <c r="I33" s="69">
        <f t="shared" si="2"/>
        <v>1</v>
      </c>
    </row>
    <row r="34" spans="1:9" s="74" customFormat="1" ht="63" x14ac:dyDescent="0.25">
      <c r="A34" s="73"/>
      <c r="B34" s="16" t="s">
        <v>69</v>
      </c>
      <c r="C34" s="17">
        <v>908</v>
      </c>
      <c r="D34" s="18">
        <v>409</v>
      </c>
      <c r="E34" s="19" t="s">
        <v>57</v>
      </c>
      <c r="F34" s="20" t="s">
        <v>54</v>
      </c>
      <c r="G34" s="21">
        <v>120166.7</v>
      </c>
      <c r="H34" s="21">
        <f>H35</f>
        <v>120166.7</v>
      </c>
      <c r="I34" s="70">
        <f t="shared" si="2"/>
        <v>1</v>
      </c>
    </row>
    <row r="35" spans="1:9" s="74" customFormat="1" ht="31.5" x14ac:dyDescent="0.25">
      <c r="A35" s="73"/>
      <c r="B35" s="16" t="s">
        <v>58</v>
      </c>
      <c r="C35" s="17">
        <v>908</v>
      </c>
      <c r="D35" s="18">
        <v>409</v>
      </c>
      <c r="E35" s="19" t="s">
        <v>57</v>
      </c>
      <c r="F35" s="20" t="s">
        <v>59</v>
      </c>
      <c r="G35" s="21">
        <v>120166.7</v>
      </c>
      <c r="H35" s="21">
        <v>120166.7</v>
      </c>
      <c r="I35" s="70">
        <f t="shared" si="2"/>
        <v>1</v>
      </c>
    </row>
    <row r="36" spans="1:9" s="74" customFormat="1" x14ac:dyDescent="0.25">
      <c r="A36" s="73"/>
      <c r="B36" s="22" t="s">
        <v>60</v>
      </c>
      <c r="C36" s="23" t="s">
        <v>54</v>
      </c>
      <c r="D36" s="24" t="s">
        <v>54</v>
      </c>
      <c r="E36" s="25" t="s">
        <v>54</v>
      </c>
      <c r="F36" s="26" t="s">
        <v>54</v>
      </c>
      <c r="G36" s="27">
        <f>G37+G39+G41+G43+G45</f>
        <v>115404.6072</v>
      </c>
      <c r="H36" s="27">
        <f t="shared" ref="H36" si="3">H37+H39+H41+H43+H45</f>
        <v>115404.6072</v>
      </c>
      <c r="I36" s="75">
        <f t="shared" si="2"/>
        <v>1</v>
      </c>
    </row>
    <row r="37" spans="1:9" s="74" customFormat="1" ht="49.5" customHeight="1" x14ac:dyDescent="0.25">
      <c r="A37" s="73"/>
      <c r="B37" s="16" t="s">
        <v>61</v>
      </c>
      <c r="C37" s="17">
        <v>908</v>
      </c>
      <c r="D37" s="18">
        <v>409</v>
      </c>
      <c r="E37" s="19" t="s">
        <v>62</v>
      </c>
      <c r="F37" s="20" t="s">
        <v>54</v>
      </c>
      <c r="G37" s="21">
        <v>65660.189240000007</v>
      </c>
      <c r="H37" s="21">
        <f>H38</f>
        <v>65660.189240000007</v>
      </c>
      <c r="I37" s="70">
        <f t="shared" si="2"/>
        <v>1</v>
      </c>
    </row>
    <row r="38" spans="1:9" s="74" customFormat="1" ht="31.5" x14ac:dyDescent="0.25">
      <c r="A38" s="73"/>
      <c r="B38" s="16" t="s">
        <v>58</v>
      </c>
      <c r="C38" s="17">
        <v>908</v>
      </c>
      <c r="D38" s="18">
        <v>409</v>
      </c>
      <c r="E38" s="19" t="s">
        <v>62</v>
      </c>
      <c r="F38" s="20" t="s">
        <v>59</v>
      </c>
      <c r="G38" s="21">
        <v>65660.189240000007</v>
      </c>
      <c r="H38" s="21">
        <v>65660.189240000007</v>
      </c>
      <c r="I38" s="70">
        <f t="shared" si="2"/>
        <v>1</v>
      </c>
    </row>
    <row r="39" spans="1:9" s="74" customFormat="1" ht="48.75" customHeight="1" x14ac:dyDescent="0.25">
      <c r="A39" s="73"/>
      <c r="B39" s="16" t="s">
        <v>61</v>
      </c>
      <c r="C39" s="17">
        <v>908</v>
      </c>
      <c r="D39" s="18">
        <v>409</v>
      </c>
      <c r="E39" s="19" t="s">
        <v>62</v>
      </c>
      <c r="F39" s="20" t="s">
        <v>54</v>
      </c>
      <c r="G39" s="21">
        <v>10689.746590000001</v>
      </c>
      <c r="H39" s="21">
        <v>10689.746590000001</v>
      </c>
      <c r="I39" s="70">
        <f t="shared" si="2"/>
        <v>1</v>
      </c>
    </row>
    <row r="40" spans="1:9" s="74" customFormat="1" ht="31.5" x14ac:dyDescent="0.25">
      <c r="A40" s="73"/>
      <c r="B40" s="16" t="s">
        <v>58</v>
      </c>
      <c r="C40" s="17">
        <v>908</v>
      </c>
      <c r="D40" s="18">
        <v>409</v>
      </c>
      <c r="E40" s="19" t="s">
        <v>62</v>
      </c>
      <c r="F40" s="20" t="s">
        <v>59</v>
      </c>
      <c r="G40" s="21">
        <v>10689.746590000001</v>
      </c>
      <c r="H40" s="21">
        <v>10689.746590000001</v>
      </c>
      <c r="I40" s="70">
        <f t="shared" si="2"/>
        <v>1</v>
      </c>
    </row>
    <row r="41" spans="1:9" s="74" customFormat="1" ht="51" customHeight="1" x14ac:dyDescent="0.25">
      <c r="A41" s="73"/>
      <c r="B41" s="16" t="s">
        <v>61</v>
      </c>
      <c r="C41" s="17">
        <v>908</v>
      </c>
      <c r="D41" s="18">
        <v>409</v>
      </c>
      <c r="E41" s="19" t="s">
        <v>62</v>
      </c>
      <c r="F41" s="20" t="s">
        <v>54</v>
      </c>
      <c r="G41" s="21">
        <v>3788.2857600000002</v>
      </c>
      <c r="H41" s="21">
        <f>H42</f>
        <v>3788.2857600000002</v>
      </c>
      <c r="I41" s="70">
        <f t="shared" si="2"/>
        <v>1</v>
      </c>
    </row>
    <row r="42" spans="1:9" s="74" customFormat="1" ht="31.5" x14ac:dyDescent="0.25">
      <c r="A42" s="73"/>
      <c r="B42" s="16" t="s">
        <v>58</v>
      </c>
      <c r="C42" s="17">
        <v>908</v>
      </c>
      <c r="D42" s="18">
        <v>409</v>
      </c>
      <c r="E42" s="19" t="s">
        <v>62</v>
      </c>
      <c r="F42" s="20" t="s">
        <v>59</v>
      </c>
      <c r="G42" s="21">
        <v>3788.2857600000002</v>
      </c>
      <c r="H42" s="21">
        <v>3788.2857600000002</v>
      </c>
      <c r="I42" s="70">
        <f t="shared" si="2"/>
        <v>1</v>
      </c>
    </row>
    <row r="43" spans="1:9" s="74" customFormat="1" ht="47.25" x14ac:dyDescent="0.25">
      <c r="A43" s="73"/>
      <c r="B43" s="16" t="s">
        <v>61</v>
      </c>
      <c r="C43" s="17">
        <v>908</v>
      </c>
      <c r="D43" s="18">
        <v>409</v>
      </c>
      <c r="E43" s="19" t="s">
        <v>62</v>
      </c>
      <c r="F43" s="20" t="s">
        <v>54</v>
      </c>
      <c r="G43" s="21">
        <v>8129.2512299999999</v>
      </c>
      <c r="H43" s="21">
        <f>H44</f>
        <v>8129.2512299999999</v>
      </c>
      <c r="I43" s="70">
        <f t="shared" si="2"/>
        <v>1</v>
      </c>
    </row>
    <row r="44" spans="1:9" s="74" customFormat="1" ht="31.5" x14ac:dyDescent="0.25">
      <c r="A44" s="73"/>
      <c r="B44" s="16" t="s">
        <v>58</v>
      </c>
      <c r="C44" s="17">
        <v>908</v>
      </c>
      <c r="D44" s="18">
        <v>409</v>
      </c>
      <c r="E44" s="19" t="s">
        <v>62</v>
      </c>
      <c r="F44" s="20" t="s">
        <v>59</v>
      </c>
      <c r="G44" s="21">
        <v>8129.2512299999999</v>
      </c>
      <c r="H44" s="21">
        <v>8129.2512299999999</v>
      </c>
      <c r="I44" s="70">
        <f t="shared" si="2"/>
        <v>1</v>
      </c>
    </row>
    <row r="45" spans="1:9" s="74" customFormat="1" ht="52.5" customHeight="1" x14ac:dyDescent="0.25">
      <c r="A45" s="73"/>
      <c r="B45" s="16" t="s">
        <v>61</v>
      </c>
      <c r="C45" s="17">
        <v>908</v>
      </c>
      <c r="D45" s="18">
        <v>409</v>
      </c>
      <c r="E45" s="19" t="s">
        <v>62</v>
      </c>
      <c r="F45" s="20" t="s">
        <v>54</v>
      </c>
      <c r="G45" s="21">
        <v>27137.13438</v>
      </c>
      <c r="H45" s="21">
        <f>H46</f>
        <v>27137.13438</v>
      </c>
      <c r="I45" s="70">
        <f t="shared" si="2"/>
        <v>1</v>
      </c>
    </row>
    <row r="46" spans="1:9" s="74" customFormat="1" ht="31.5" x14ac:dyDescent="0.25">
      <c r="A46" s="73"/>
      <c r="B46" s="16" t="s">
        <v>58</v>
      </c>
      <c r="C46" s="17">
        <v>908</v>
      </c>
      <c r="D46" s="18">
        <v>409</v>
      </c>
      <c r="E46" s="19" t="s">
        <v>62</v>
      </c>
      <c r="F46" s="20" t="s">
        <v>59</v>
      </c>
      <c r="G46" s="21">
        <v>27137.13438</v>
      </c>
      <c r="H46" s="21">
        <v>27137.13438</v>
      </c>
      <c r="I46" s="70">
        <f t="shared" si="2"/>
        <v>1</v>
      </c>
    </row>
    <row r="47" spans="1:9" s="74" customFormat="1" x14ac:dyDescent="0.25">
      <c r="A47" s="73"/>
      <c r="B47" s="22" t="s">
        <v>63</v>
      </c>
      <c r="C47" s="28"/>
      <c r="D47" s="29"/>
      <c r="E47" s="30"/>
      <c r="F47" s="31"/>
      <c r="G47" s="27">
        <f>G48+G51</f>
        <v>16729.29</v>
      </c>
      <c r="H47" s="27">
        <f>H48+H51</f>
        <v>16729.29</v>
      </c>
      <c r="I47" s="70">
        <f t="shared" si="2"/>
        <v>1</v>
      </c>
    </row>
    <row r="48" spans="1:9" s="74" customFormat="1" x14ac:dyDescent="0.25">
      <c r="A48" s="73"/>
      <c r="B48" s="22" t="s">
        <v>70</v>
      </c>
      <c r="C48" s="23" t="s">
        <v>54</v>
      </c>
      <c r="D48" s="24" t="s">
        <v>54</v>
      </c>
      <c r="E48" s="25" t="s">
        <v>54</v>
      </c>
      <c r="F48" s="26" t="s">
        <v>54</v>
      </c>
      <c r="G48" s="27">
        <f>G49</f>
        <v>78.431479999999993</v>
      </c>
      <c r="H48" s="27">
        <f>H49</f>
        <v>78.431479999999993</v>
      </c>
      <c r="I48" s="69">
        <f t="shared" si="2"/>
        <v>1</v>
      </c>
    </row>
    <row r="49" spans="1:9" s="74" customFormat="1" ht="31.5" x14ac:dyDescent="0.25">
      <c r="A49" s="73"/>
      <c r="B49" s="16" t="s">
        <v>64</v>
      </c>
      <c r="C49" s="17">
        <v>908</v>
      </c>
      <c r="D49" s="18">
        <v>409</v>
      </c>
      <c r="E49" s="19" t="s">
        <v>65</v>
      </c>
      <c r="F49" s="20" t="s">
        <v>54</v>
      </c>
      <c r="G49" s="21">
        <v>78.431479999999993</v>
      </c>
      <c r="H49" s="21">
        <v>78.431479999999993</v>
      </c>
      <c r="I49" s="70">
        <f t="shared" si="2"/>
        <v>1</v>
      </c>
    </row>
    <row r="50" spans="1:9" s="74" customFormat="1" ht="31.5" x14ac:dyDescent="0.25">
      <c r="A50" s="73"/>
      <c r="B50" s="16" t="s">
        <v>58</v>
      </c>
      <c r="C50" s="17">
        <v>908</v>
      </c>
      <c r="D50" s="18">
        <v>409</v>
      </c>
      <c r="E50" s="19" t="s">
        <v>65</v>
      </c>
      <c r="F50" s="20" t="s">
        <v>59</v>
      </c>
      <c r="G50" s="21">
        <v>78.431479999999993</v>
      </c>
      <c r="H50" s="21">
        <v>78.413148000000007</v>
      </c>
      <c r="I50" s="70">
        <f t="shared" si="2"/>
        <v>0.9997662673202139</v>
      </c>
    </row>
    <row r="51" spans="1:9" x14ac:dyDescent="0.25">
      <c r="A51" s="9"/>
      <c r="B51" s="22" t="s">
        <v>66</v>
      </c>
      <c r="C51" s="23" t="s">
        <v>54</v>
      </c>
      <c r="D51" s="24" t="s">
        <v>54</v>
      </c>
      <c r="E51" s="25" t="s">
        <v>54</v>
      </c>
      <c r="F51" s="26" t="s">
        <v>54</v>
      </c>
      <c r="G51" s="27">
        <v>16650.858520000002</v>
      </c>
      <c r="H51" s="27">
        <f>H52</f>
        <v>16650.858520000002</v>
      </c>
      <c r="I51" s="69">
        <f t="shared" si="2"/>
        <v>1</v>
      </c>
    </row>
    <row r="52" spans="1:9" ht="31.5" x14ac:dyDescent="0.25">
      <c r="A52" s="9"/>
      <c r="B52" s="16" t="s">
        <v>64</v>
      </c>
      <c r="C52" s="17">
        <v>908</v>
      </c>
      <c r="D52" s="18">
        <v>409</v>
      </c>
      <c r="E52" s="19" t="s">
        <v>65</v>
      </c>
      <c r="F52" s="20" t="s">
        <v>54</v>
      </c>
      <c r="G52" s="21">
        <v>16650.858520000002</v>
      </c>
      <c r="H52" s="21">
        <f>H53</f>
        <v>16650.858520000002</v>
      </c>
      <c r="I52" s="70">
        <f t="shared" si="2"/>
        <v>1</v>
      </c>
    </row>
    <row r="53" spans="1:9" ht="39" customHeight="1" x14ac:dyDescent="0.25">
      <c r="A53" s="9"/>
      <c r="B53" s="16" t="s">
        <v>58</v>
      </c>
      <c r="C53" s="17">
        <v>908</v>
      </c>
      <c r="D53" s="18">
        <v>409</v>
      </c>
      <c r="E53" s="19" t="s">
        <v>65</v>
      </c>
      <c r="F53" s="20" t="s">
        <v>59</v>
      </c>
      <c r="G53" s="66">
        <v>16650.858520000002</v>
      </c>
      <c r="H53" s="66">
        <v>16650.858520000002</v>
      </c>
      <c r="I53" s="71">
        <f t="shared" si="2"/>
        <v>1</v>
      </c>
    </row>
    <row r="54" spans="1:9" x14ac:dyDescent="0.25">
      <c r="A54" s="85" t="s">
        <v>77</v>
      </c>
      <c r="B54" s="86"/>
      <c r="C54" s="86"/>
      <c r="D54" s="86"/>
      <c r="E54" s="86"/>
      <c r="F54" s="87"/>
      <c r="G54" s="32">
        <f>G47+G36+G33</f>
        <v>252300.59720000002</v>
      </c>
      <c r="H54" s="32">
        <f>H47+H36+H33</f>
        <v>252300.59720000002</v>
      </c>
      <c r="I54" s="72">
        <f t="shared" si="2"/>
        <v>1</v>
      </c>
    </row>
    <row r="55" spans="1:9" x14ac:dyDescent="0.25">
      <c r="B55" s="33"/>
      <c r="C55" s="33"/>
      <c r="D55" s="33"/>
      <c r="E55" s="33"/>
      <c r="F55" s="33"/>
      <c r="G55" s="33"/>
      <c r="H55" s="33"/>
      <c r="I55" s="62" t="s">
        <v>67</v>
      </c>
    </row>
    <row r="56" spans="1:9" x14ac:dyDescent="0.2">
      <c r="B56" s="34"/>
      <c r="C56" s="34"/>
      <c r="D56" s="34"/>
      <c r="E56" s="33"/>
      <c r="F56" s="33"/>
      <c r="G56" s="34"/>
      <c r="H56" s="33"/>
      <c r="I56" s="63"/>
    </row>
    <row r="57" spans="1:9" x14ac:dyDescent="0.2">
      <c r="B57" s="34"/>
      <c r="C57" s="34"/>
      <c r="D57" s="34"/>
      <c r="E57" s="34"/>
      <c r="F57" s="34"/>
      <c r="G57" s="34"/>
      <c r="H57" s="33"/>
      <c r="I57" s="63"/>
    </row>
    <row r="58" spans="1:9" x14ac:dyDescent="0.2">
      <c r="B58" s="35"/>
      <c r="C58" s="35"/>
      <c r="D58" s="35"/>
      <c r="E58" s="35"/>
      <c r="F58" s="35"/>
      <c r="G58" s="36"/>
      <c r="H58" s="35"/>
      <c r="I58" s="64"/>
    </row>
    <row r="59" spans="1:9" x14ac:dyDescent="0.2">
      <c r="B59" s="35"/>
      <c r="C59" s="35"/>
      <c r="D59" s="35"/>
      <c r="E59" s="35"/>
      <c r="F59" s="35"/>
      <c r="G59" s="36"/>
      <c r="H59" s="35"/>
      <c r="I59" s="64"/>
    </row>
    <row r="60" spans="1:9" x14ac:dyDescent="0.2">
      <c r="B60" s="35"/>
      <c r="C60" s="35"/>
      <c r="D60" s="35"/>
      <c r="E60" s="35"/>
      <c r="F60" s="35"/>
      <c r="G60" s="36"/>
      <c r="H60" s="35"/>
      <c r="I60" s="64"/>
    </row>
    <row r="61" spans="1:9" x14ac:dyDescent="0.2">
      <c r="B61" s="35"/>
      <c r="C61" s="35"/>
      <c r="D61" s="35"/>
      <c r="E61" s="35"/>
      <c r="F61" s="35"/>
      <c r="G61" s="36"/>
      <c r="H61" s="35"/>
      <c r="I61" s="64"/>
    </row>
  </sheetData>
  <mergeCells count="15">
    <mergeCell ref="A8:I8"/>
    <mergeCell ref="A10:A11"/>
    <mergeCell ref="B10:B11"/>
    <mergeCell ref="C10:F10"/>
    <mergeCell ref="G10:G11"/>
    <mergeCell ref="H10:H11"/>
    <mergeCell ref="I10:I11"/>
    <mergeCell ref="I27:I28"/>
    <mergeCell ref="B30:I30"/>
    <mergeCell ref="A54:F54"/>
    <mergeCell ref="A26:F26"/>
    <mergeCell ref="A27:A28"/>
    <mergeCell ref="B27:B28"/>
    <mergeCell ref="G27:G28"/>
    <mergeCell ref="H27:H28"/>
  </mergeCells>
  <pageMargins left="0.27559055118110237" right="0.27559055118110237" top="0.31496062992125984" bottom="0.27559055118110237" header="0.15748031496062992" footer="0.15748031496062992"/>
  <pageSetup paperSize="9" scale="49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Пр. 11</vt:lpstr>
      <vt:lpstr>'Пр. 11'!Заголовки_для_печати</vt:lpstr>
      <vt:lpstr>'Пр. 11'!Область_печати</vt:lpstr>
    </vt:vector>
  </TitlesOfParts>
  <Company>RePack by SPecialiST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Павленко Елена Сергеевна</dc:creator>
  <cp:lastModifiedBy>Фарбер Анастасия Сергеевна</cp:lastModifiedBy>
  <cp:lastPrinted>2016-03-17T01:43:32Z</cp:lastPrinted>
  <dcterms:created xsi:type="dcterms:W3CDTF">2015-11-12T01:45:55Z</dcterms:created>
  <dcterms:modified xsi:type="dcterms:W3CDTF">2016-07-04T04:36:09Z</dcterms:modified>
</cp:coreProperties>
</file>